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DieseArbeitsmappe"/>
  <mc:AlternateContent xmlns:mc="http://schemas.openxmlformats.org/markup-compatibility/2006">
    <mc:Choice Requires="x15">
      <x15ac:absPath xmlns:x15ac="http://schemas.microsoft.com/office/spreadsheetml/2010/11/ac" url="\\umweltbundesamt.at\Projekte\2000\2201_Reservezuteilung\Intern\00_ALC\01_ALC_templates\08_CNR-verification\01_Übersetzung\"/>
    </mc:Choice>
  </mc:AlternateContent>
  <xr:revisionPtr revIDLastSave="0" documentId="13_ncr:1_{3A41AFC6-A97F-4F64-B041-459B78996427}" xr6:coauthVersionLast="47" xr6:coauthVersionMax="47" xr10:uidLastSave="{00000000-0000-0000-0000-000000000000}"/>
  <workbookProtection lockStructure="1"/>
  <bookViews>
    <workbookView xWindow="28680" yWindow="-120" windowWidth="29040" windowHeight="17520" tabRatio="825" xr2:uid="{8CA23925-8DE9-4143-8E08-96C0069942B4}"/>
  </bookViews>
  <sheets>
    <sheet name="Guidelines and Conditions" sheetId="1" r:id="rId1"/>
    <sheet name="READ ME How to use this file" sheetId="8" r:id="rId2"/>
    <sheet name="Opinion Statement (Inst)" sheetId="2" r:id="rId3"/>
    <sheet name="Opinion Statement (DistHeat)" sheetId="14" state="hidden" r:id="rId4"/>
    <sheet name="Annex 1 - Findings" sheetId="4" r:id="rId5"/>
    <sheet name="Annex 2 - basis of work" sheetId="5" r:id="rId6"/>
    <sheet name="Annex 3 - Changes " sheetId="6" r:id="rId7"/>
    <sheet name="Accounting" sheetId="12" r:id="rId8"/>
    <sheet name="EUwideConstants" sheetId="7" state="hidden" r:id="rId9"/>
    <sheet name="MSParameters" sheetId="9" state="hidden" r:id="rId10"/>
    <sheet name="Translations" sheetId="10" state="hidden" r:id="rId11"/>
    <sheet name="VersionDocumentation" sheetId="11" state="hidden" r:id="rId12"/>
  </sheets>
  <definedNames>
    <definedName name="_xlnm._FilterDatabase" localSheetId="8" hidden="1">EUwideConstants!$A$145:$A$146</definedName>
    <definedName name="_xlnm._FilterDatabase" localSheetId="10" hidden="1">Translations!$A$1:$IR$466</definedName>
    <definedName name="_GoBack" localSheetId="0">'Guidelines and Conditions'!$C$12</definedName>
    <definedName name="accreditedcertified">EUwideConstants!$A$140:$A$141</definedName>
    <definedName name="Annex_I_Activity">EUwideConstants!$A$2:$A$31</definedName>
    <definedName name="CompetentAuthority">MSParameters!$A$36:$A$43</definedName>
    <definedName name="conductaccredited">MSParameters!$A$6:$A$11</definedName>
    <definedName name="conductaccredited2">MSParameters!$A$14:$A$19</definedName>
    <definedName name="conductaccredited3">MSParameters!$A$22:$A$27</definedName>
    <definedName name="_xlnm.Print_Area" localSheetId="7">Accounting!$B$2:$DI$37</definedName>
    <definedName name="_xlnm.Print_Area" localSheetId="4">'Annex 1 - Findings'!$A$1:$E$75</definedName>
    <definedName name="_xlnm.Print_Area" localSheetId="5">'Annex 2 - basis of work'!$A$1:$B$58</definedName>
    <definedName name="_xlnm.Print_Area" localSheetId="6">'Annex 3 - Changes '!$A$1:$B$19</definedName>
    <definedName name="_xlnm.Print_Area" localSheetId="0">'Guidelines and Conditions'!$B$1:$I$79</definedName>
    <definedName name="_xlnm.Print_Area" localSheetId="3">'Opinion Statement (DistHeat)'!$B$7:$G$350</definedName>
    <definedName name="_xlnm.Print_Area" localSheetId="2">'Opinion Statement (Inst)'!$A$7:$E$152</definedName>
    <definedName name="_xlnm.Print_Area" localSheetId="1">'READ ME How to use this file'!$A$1:$C$39</definedName>
    <definedName name="EUconstNo">EUwideConstants!$A$136</definedName>
    <definedName name="EUConstYes">EUwideConstants!$A$135</definedName>
    <definedName name="InstallationName">EUwideConstants!$A$161</definedName>
    <definedName name="OperatorName">EUwideConstants!$A$158</definedName>
    <definedName name="OtherMS_Websites">MSParameters!$A$30:$A$32</definedName>
    <definedName name="ReportingYear">EUwideConstants!$A$144:$A$150</definedName>
    <definedName name="Rulescompliance2">EUwideConstants!$A$120:$A$122</definedName>
    <definedName name="rulescompliance3">EUwideConstants!$A$125:$A$127</definedName>
    <definedName name="rulescompliance4">EUwideConstants!$A$130:$A$132</definedName>
    <definedName name="SelectYesNo">EUwideConstants!$A$153:$A$155</definedName>
    <definedName name="SI_Type">EUwideConstants!$A$34:$A$39</definedName>
    <definedName name="Sub_Installations">EUwideConstants!$A$42:$A$105</definedName>
    <definedName name="Target_Achieved">EUwideConstants!$A$114:$A$117</definedName>
    <definedName name="Target_Type">EUwideConstants!$A$108:$A$111</definedName>
    <definedName name="yesno">EUwideConstants!$A$135:$A$136</definedName>
    <definedName name="Z_3EE4370E_84AC_4220_AECA_2B19C5F3775F_.wvu.FilterData" localSheetId="8" hidden="1">EUwideConstants!$A$145:$A$146</definedName>
    <definedName name="Z_3EE4370E_84AC_4220_AECA_2B19C5F3775F_.wvu.PrintArea" localSheetId="0" hidden="1">'Guidelines and Conditions'!$C$12:$D$63</definedName>
    <definedName name="Z_3EE4370E_84AC_4220_AECA_2B19C5F3775F_.wvu.Rows" localSheetId="5" hidden="1">'Annex 2 - basis of work'!$58:$59</definedName>
    <definedName name="Z_3EE4370E_84AC_4220_AECA_2B19C5F3775F_.wvu.Rows" localSheetId="3" hidden="1">'Opinion Statement (DistHeat)'!#REF!,'Opinion Statement (DistHeat)'!#REF!</definedName>
    <definedName name="Z_3EE4370E_84AC_4220_AECA_2B19C5F3775F_.wvu.Rows" localSheetId="2" hidden="1">'Opinion Statement (Inst)'!#REF!,'Opinion Statement (Inst)'!#REF!</definedName>
    <definedName name="Z_A54031ED_59E9_4190_9F48_094FDC80E5C8_.wvu.FilterData" localSheetId="8" hidden="1">EUwideConstants!$A$145:$A$146</definedName>
    <definedName name="Z_A54031ED_59E9_4190_9F48_094FDC80E5C8_.wvu.PrintArea" localSheetId="0" hidden="1">'Guidelines and Conditions'!$C$12:$D$63</definedName>
    <definedName name="Z_A54031ED_59E9_4190_9F48_094FDC80E5C8_.wvu.Rows" localSheetId="5" hidden="1">'Annex 2 - basis of work'!$58:$59</definedName>
    <definedName name="Z_A54031ED_59E9_4190_9F48_094FDC80E5C8_.wvu.Rows" localSheetId="3" hidden="1">'Opinion Statement (DistHeat)'!#REF!,'Opinion Statement (DistHeat)'!#REF!</definedName>
    <definedName name="Z_A54031ED_59E9_4190_9F48_094FDC80E5C8_.wvu.Rows" localSheetId="2" hidden="1">'Opinion Statement (Inst)'!#REF!,'Opinion Statement (Inst)'!#REF!</definedName>
  </definedNames>
  <calcPr calcId="191029"/>
  <customWorkbookViews>
    <customWorkbookView name="  - Persoonlijke weergave" guid="{3EE4370E-84AC-4220-AECA-2B19C5F3775F}" mergeInterval="0" personalView="1" maximized="1" windowWidth="1276" windowHeight="515" tabRatio="851" activeSheetId="3"/>
    <customWorkbookView name="nwalker - Personal View" guid="{A54031ED-59E9-4190-9F48-094FDC80E5C8}" mergeInterval="0" personalView="1" maximized="1" xWindow="1" yWindow="1" windowWidth="1020" windowHeight="538" tabRatio="851"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 i="9" l="1"/>
  <c r="A31" i="9"/>
  <c r="A22" i="9"/>
  <c r="J459" i="10" s="1"/>
  <c r="H284" i="14" l="1"/>
  <c r="A38" i="7"/>
  <c r="A37" i="7"/>
  <c r="F86" i="2"/>
  <c r="B4" i="8"/>
  <c r="AAS13" i="12"/>
  <c r="AAR13" i="12"/>
  <c r="AAQ13" i="12"/>
  <c r="AAP13" i="12"/>
  <c r="AAO13" i="12"/>
  <c r="AAN13" i="12"/>
  <c r="AAM13" i="12"/>
  <c r="AAL13" i="12"/>
  <c r="AAK13" i="12"/>
  <c r="XZ9" i="12"/>
  <c r="YA9" i="12" s="1"/>
  <c r="YB9" i="12" s="1"/>
  <c r="YC9" i="12" s="1"/>
  <c r="YD9" i="12" s="1"/>
  <c r="YE9" i="12" s="1"/>
  <c r="YF9" i="12" s="1"/>
  <c r="YG9" i="12" s="1"/>
  <c r="YH9" i="12" s="1"/>
  <c r="VR9" i="12"/>
  <c r="VS9" i="12" s="1"/>
  <c r="VT9" i="12" s="1"/>
  <c r="VU9" i="12" s="1"/>
  <c r="VV9" i="12" s="1"/>
  <c r="VW9" i="12" s="1"/>
  <c r="VX9" i="12" s="1"/>
  <c r="VY9" i="12" s="1"/>
  <c r="VZ9" i="12" s="1"/>
  <c r="TJ9" i="12"/>
  <c r="TK9" i="12" s="1"/>
  <c r="TL9" i="12" s="1"/>
  <c r="TM9" i="12" s="1"/>
  <c r="TN9" i="12" s="1"/>
  <c r="TO9" i="12" s="1"/>
  <c r="TP9" i="12" s="1"/>
  <c r="TQ9" i="12" s="1"/>
  <c r="TR9" i="12" s="1"/>
  <c r="RB9" i="12"/>
  <c r="RC9" i="12" s="1"/>
  <c r="RD9" i="12" s="1"/>
  <c r="RE9" i="12" s="1"/>
  <c r="RF9" i="12" s="1"/>
  <c r="RG9" i="12" s="1"/>
  <c r="RH9" i="12" s="1"/>
  <c r="RI9" i="12" s="1"/>
  <c r="RJ9" i="12" s="1"/>
  <c r="OT9" i="12"/>
  <c r="OU9" i="12" s="1"/>
  <c r="OV9" i="12" s="1"/>
  <c r="OW9" i="12" s="1"/>
  <c r="OX9" i="12" s="1"/>
  <c r="OY9" i="12" s="1"/>
  <c r="OZ9" i="12" s="1"/>
  <c r="PA9" i="12" s="1"/>
  <c r="PB9" i="12" s="1"/>
  <c r="ML9" i="12"/>
  <c r="MM9" i="12" s="1"/>
  <c r="MN9" i="12" s="1"/>
  <c r="MO9" i="12" s="1"/>
  <c r="MP9" i="12" s="1"/>
  <c r="MQ9" i="12" s="1"/>
  <c r="MR9" i="12" s="1"/>
  <c r="MS9" i="12" s="1"/>
  <c r="MT9" i="12" s="1"/>
  <c r="KD9" i="12"/>
  <c r="KE9" i="12" s="1"/>
  <c r="KF9" i="12" s="1"/>
  <c r="KG9" i="12" s="1"/>
  <c r="KH9" i="12" s="1"/>
  <c r="KI9" i="12" s="1"/>
  <c r="KJ9" i="12" s="1"/>
  <c r="KK9" i="12" s="1"/>
  <c r="KL9" i="12" s="1"/>
  <c r="HV9" i="12"/>
  <c r="HW9" i="12" s="1"/>
  <c r="HX9" i="12" s="1"/>
  <c r="HY9" i="12" s="1"/>
  <c r="HZ9" i="12" s="1"/>
  <c r="IA9" i="12" s="1"/>
  <c r="IB9" i="12" s="1"/>
  <c r="IC9" i="12" s="1"/>
  <c r="ID9" i="12" s="1"/>
  <c r="FN9" i="12"/>
  <c r="FO9" i="12" s="1"/>
  <c r="FP9" i="12" s="1"/>
  <c r="FQ9" i="12" s="1"/>
  <c r="FR9" i="12" s="1"/>
  <c r="FS9" i="12" s="1"/>
  <c r="FT9" i="12" s="1"/>
  <c r="FU9" i="12" s="1"/>
  <c r="FV9" i="12" s="1"/>
  <c r="DF9" i="12"/>
  <c r="DG9" i="12" s="1"/>
  <c r="DH9" i="12" s="1"/>
  <c r="XV9" i="12"/>
  <c r="XW9" i="12" s="1"/>
  <c r="XX9" i="12" s="1"/>
  <c r="XQ9" i="12"/>
  <c r="XR9" i="12" s="1"/>
  <c r="XS9" i="12" s="1"/>
  <c r="XL9" i="12"/>
  <c r="XM9" i="12" s="1"/>
  <c r="XN9" i="12" s="1"/>
  <c r="XG9" i="12"/>
  <c r="XH9" i="12" s="1"/>
  <c r="XI9" i="12" s="1"/>
  <c r="XB9" i="12"/>
  <c r="XC9" i="12" s="1"/>
  <c r="XD9" i="12" s="1"/>
  <c r="WW9" i="12"/>
  <c r="WX9" i="12" s="1"/>
  <c r="WY9" i="12" s="1"/>
  <c r="WR9" i="12"/>
  <c r="WS9" i="12" s="1"/>
  <c r="WT9" i="12" s="1"/>
  <c r="WM9" i="12"/>
  <c r="WN9" i="12" s="1"/>
  <c r="WO9" i="12" s="1"/>
  <c r="WH9" i="12"/>
  <c r="WI9" i="12" s="1"/>
  <c r="WJ9" i="12" s="1"/>
  <c r="WC9" i="12"/>
  <c r="WD9" i="12" s="1"/>
  <c r="WE9" i="12" s="1"/>
  <c r="VN9" i="12"/>
  <c r="VO9" i="12" s="1"/>
  <c r="VP9" i="12" s="1"/>
  <c r="VI9" i="12"/>
  <c r="VJ9" i="12" s="1"/>
  <c r="VK9" i="12" s="1"/>
  <c r="VD9" i="12"/>
  <c r="VE9" i="12" s="1"/>
  <c r="VF9" i="12" s="1"/>
  <c r="UY9" i="12"/>
  <c r="UZ9" i="12" s="1"/>
  <c r="VA9" i="12" s="1"/>
  <c r="UT9" i="12"/>
  <c r="UU9" i="12" s="1"/>
  <c r="UV9" i="12" s="1"/>
  <c r="UO9" i="12"/>
  <c r="UP9" i="12" s="1"/>
  <c r="UQ9" i="12" s="1"/>
  <c r="UJ9" i="12"/>
  <c r="UK9" i="12" s="1"/>
  <c r="UL9" i="12" s="1"/>
  <c r="UE9" i="12"/>
  <c r="UF9" i="12" s="1"/>
  <c r="UG9" i="12" s="1"/>
  <c r="TZ9" i="12"/>
  <c r="UA9" i="12" s="1"/>
  <c r="UB9" i="12" s="1"/>
  <c r="TU9" i="12"/>
  <c r="TV9" i="12" s="1"/>
  <c r="TW9" i="12" s="1"/>
  <c r="TF9" i="12"/>
  <c r="TG9" i="12" s="1"/>
  <c r="TH9" i="12" s="1"/>
  <c r="TA9" i="12"/>
  <c r="TB9" i="12" s="1"/>
  <c r="TC9" i="12" s="1"/>
  <c r="SV9" i="12"/>
  <c r="SW9" i="12" s="1"/>
  <c r="SX9" i="12" s="1"/>
  <c r="SQ9" i="12"/>
  <c r="SR9" i="12" s="1"/>
  <c r="SS9" i="12" s="1"/>
  <c r="SL9" i="12"/>
  <c r="SM9" i="12" s="1"/>
  <c r="SN9" i="12" s="1"/>
  <c r="SG9" i="12"/>
  <c r="SH9" i="12" s="1"/>
  <c r="SI9" i="12" s="1"/>
  <c r="SB9" i="12"/>
  <c r="SC9" i="12" s="1"/>
  <c r="SD9" i="12" s="1"/>
  <c r="RW9" i="12"/>
  <c r="RX9" i="12" s="1"/>
  <c r="RY9" i="12" s="1"/>
  <c r="RR9" i="12"/>
  <c r="RS9" i="12" s="1"/>
  <c r="RT9" i="12" s="1"/>
  <c r="RM9" i="12"/>
  <c r="RN9" i="12" s="1"/>
  <c r="RO9" i="12" s="1"/>
  <c r="QX9" i="12"/>
  <c r="QY9" i="12" s="1"/>
  <c r="QZ9" i="12" s="1"/>
  <c r="QS9" i="12"/>
  <c r="QT9" i="12" s="1"/>
  <c r="QU9" i="12" s="1"/>
  <c r="QN9" i="12"/>
  <c r="QO9" i="12" s="1"/>
  <c r="QP9" i="12" s="1"/>
  <c r="QI9" i="12"/>
  <c r="QJ9" i="12" s="1"/>
  <c r="QK9" i="12" s="1"/>
  <c r="QD9" i="12"/>
  <c r="QE9" i="12" s="1"/>
  <c r="QF9" i="12" s="1"/>
  <c r="PY9" i="12"/>
  <c r="PZ9" i="12" s="1"/>
  <c r="QA9" i="12" s="1"/>
  <c r="PT9" i="12"/>
  <c r="PU9" i="12" s="1"/>
  <c r="PV9" i="12" s="1"/>
  <c r="PO9" i="12"/>
  <c r="PP9" i="12" s="1"/>
  <c r="PQ9" i="12" s="1"/>
  <c r="PJ9" i="12"/>
  <c r="PK9" i="12" s="1"/>
  <c r="PL9" i="12" s="1"/>
  <c r="PE9" i="12"/>
  <c r="PF9" i="12" s="1"/>
  <c r="PG9" i="12" s="1"/>
  <c r="OP9" i="12"/>
  <c r="OQ9" i="12" s="1"/>
  <c r="OR9" i="12" s="1"/>
  <c r="OK9" i="12"/>
  <c r="OL9" i="12" s="1"/>
  <c r="OM9" i="12" s="1"/>
  <c r="OF9" i="12"/>
  <c r="OG9" i="12" s="1"/>
  <c r="OH9" i="12" s="1"/>
  <c r="OA9" i="12"/>
  <c r="OB9" i="12" s="1"/>
  <c r="OC9" i="12" s="1"/>
  <c r="NV9" i="12"/>
  <c r="NW9" i="12" s="1"/>
  <c r="NX9" i="12" s="1"/>
  <c r="NQ9" i="12"/>
  <c r="NR9" i="12" s="1"/>
  <c r="NS9" i="12" s="1"/>
  <c r="NL9" i="12"/>
  <c r="NM9" i="12" s="1"/>
  <c r="NN9" i="12" s="1"/>
  <c r="NG9" i="12"/>
  <c r="NH9" i="12" s="1"/>
  <c r="NI9" i="12" s="1"/>
  <c r="NB9" i="12"/>
  <c r="NC9" i="12" s="1"/>
  <c r="ND9" i="12" s="1"/>
  <c r="MW9" i="12"/>
  <c r="MX9" i="12" s="1"/>
  <c r="MY9" i="12" s="1"/>
  <c r="MH9" i="12"/>
  <c r="MI9" i="12" s="1"/>
  <c r="MJ9" i="12" s="1"/>
  <c r="MC9" i="12"/>
  <c r="MD9" i="12" s="1"/>
  <c r="ME9" i="12" s="1"/>
  <c r="LX9" i="12"/>
  <c r="LY9" i="12" s="1"/>
  <c r="LZ9" i="12" s="1"/>
  <c r="LS9" i="12"/>
  <c r="LT9" i="12" s="1"/>
  <c r="LU9" i="12" s="1"/>
  <c r="LN9" i="12"/>
  <c r="LO9" i="12" s="1"/>
  <c r="LP9" i="12" s="1"/>
  <c r="LI9" i="12"/>
  <c r="LJ9" i="12" s="1"/>
  <c r="LK9" i="12" s="1"/>
  <c r="LD9" i="12"/>
  <c r="LE9" i="12" s="1"/>
  <c r="LF9" i="12" s="1"/>
  <c r="KY9" i="12"/>
  <c r="KZ9" i="12" s="1"/>
  <c r="LA9" i="12" s="1"/>
  <c r="KT9" i="12"/>
  <c r="KU9" i="12" s="1"/>
  <c r="KV9" i="12" s="1"/>
  <c r="KO9" i="12"/>
  <c r="KP9" i="12" s="1"/>
  <c r="KQ9" i="12" s="1"/>
  <c r="JZ9" i="12"/>
  <c r="KA9" i="12" s="1"/>
  <c r="KB9" i="12" s="1"/>
  <c r="JU9" i="12"/>
  <c r="JV9" i="12" s="1"/>
  <c r="JW9" i="12" s="1"/>
  <c r="JP9" i="12"/>
  <c r="JQ9" i="12" s="1"/>
  <c r="JR9" i="12" s="1"/>
  <c r="JK9" i="12"/>
  <c r="JL9" i="12" s="1"/>
  <c r="JM9" i="12" s="1"/>
  <c r="JF9" i="12"/>
  <c r="JG9" i="12" s="1"/>
  <c r="JH9" i="12" s="1"/>
  <c r="JA9" i="12"/>
  <c r="JB9" i="12" s="1"/>
  <c r="JC9" i="12" s="1"/>
  <c r="IV9" i="12"/>
  <c r="IW9" i="12" s="1"/>
  <c r="IX9" i="12" s="1"/>
  <c r="IQ9" i="12"/>
  <c r="IR9" i="12" s="1"/>
  <c r="IS9" i="12" s="1"/>
  <c r="IL9" i="12"/>
  <c r="IM9" i="12" s="1"/>
  <c r="IN9" i="12" s="1"/>
  <c r="IG9" i="12"/>
  <c r="IH9" i="12" s="1"/>
  <c r="II9" i="12" s="1"/>
  <c r="HR9" i="12"/>
  <c r="HS9" i="12" s="1"/>
  <c r="HT9" i="12" s="1"/>
  <c r="HM9" i="12"/>
  <c r="HN9" i="12" s="1"/>
  <c r="HO9" i="12" s="1"/>
  <c r="HH9" i="12"/>
  <c r="HI9" i="12" s="1"/>
  <c r="HJ9" i="12" s="1"/>
  <c r="HC9" i="12"/>
  <c r="HD9" i="12" s="1"/>
  <c r="HE9" i="12" s="1"/>
  <c r="GX9" i="12"/>
  <c r="GY9" i="12" s="1"/>
  <c r="GZ9" i="12" s="1"/>
  <c r="GS9" i="12"/>
  <c r="GT9" i="12" s="1"/>
  <c r="GU9" i="12" s="1"/>
  <c r="GN9" i="12"/>
  <c r="GO9" i="12" s="1"/>
  <c r="GP9" i="12" s="1"/>
  <c r="GI9" i="12"/>
  <c r="GJ9" i="12" s="1"/>
  <c r="GK9" i="12" s="1"/>
  <c r="GD9" i="12"/>
  <c r="GE9" i="12" s="1"/>
  <c r="GF9" i="12" s="1"/>
  <c r="FY9" i="12"/>
  <c r="FZ9" i="12" s="1"/>
  <c r="GA9" i="12" s="1"/>
  <c r="FJ9" i="12"/>
  <c r="FK9" i="12" s="1"/>
  <c r="FL9" i="12" s="1"/>
  <c r="FE9" i="12"/>
  <c r="FF9" i="12" s="1"/>
  <c r="FG9" i="12" s="1"/>
  <c r="EZ9" i="12"/>
  <c r="FA9" i="12" s="1"/>
  <c r="FB9" i="12" s="1"/>
  <c r="EU9" i="12"/>
  <c r="EV9" i="12" s="1"/>
  <c r="EW9" i="12" s="1"/>
  <c r="EP9" i="12"/>
  <c r="EQ9" i="12" s="1"/>
  <c r="ER9" i="12" s="1"/>
  <c r="EK9" i="12"/>
  <c r="EL9" i="12" s="1"/>
  <c r="EM9" i="12" s="1"/>
  <c r="EF9" i="12"/>
  <c r="EG9" i="12" s="1"/>
  <c r="EH9" i="12" s="1"/>
  <c r="EA9" i="12"/>
  <c r="EB9" i="12" s="1"/>
  <c r="EC9" i="12" s="1"/>
  <c r="DV9" i="12"/>
  <c r="DW9" i="12" s="1"/>
  <c r="DX9" i="12" s="1"/>
  <c r="DQ9" i="12"/>
  <c r="DR9" i="12" s="1"/>
  <c r="DS9" i="12" s="1"/>
  <c r="BS9" i="12"/>
  <c r="BI9" i="12"/>
  <c r="BJ9" i="12" s="1"/>
  <c r="BK9" i="12" s="1"/>
  <c r="BN9" i="12" s="1"/>
  <c r="BO9" i="12" s="1"/>
  <c r="BP9" i="12" s="1"/>
  <c r="R9" i="12"/>
  <c r="W9" i="12" s="1"/>
  <c r="AB9" i="12" s="1"/>
  <c r="AG9" i="12" s="1"/>
  <c r="AL9" i="12" s="1"/>
  <c r="AQ9" i="12" s="1"/>
  <c r="AV9" i="12" s="1"/>
  <c r="BA9" i="12" s="1"/>
  <c r="BF9" i="12" s="1"/>
  <c r="Q9" i="12"/>
  <c r="V9" i="12" s="1"/>
  <c r="AA9" i="12" s="1"/>
  <c r="AF9" i="12" s="1"/>
  <c r="AK9" i="12" s="1"/>
  <c r="AP9" i="12" s="1"/>
  <c r="AU9" i="12" s="1"/>
  <c r="AZ9" i="12" s="1"/>
  <c r="BE9" i="12" s="1"/>
  <c r="P9" i="12"/>
  <c r="U9" i="12" s="1"/>
  <c r="Z9" i="12" s="1"/>
  <c r="AE9" i="12" s="1"/>
  <c r="AJ9" i="12" s="1"/>
  <c r="AO9" i="12" s="1"/>
  <c r="AT9" i="12" s="1"/>
  <c r="AY9" i="12" s="1"/>
  <c r="BD9" i="12" s="1"/>
  <c r="O9" i="12"/>
  <c r="T9" i="12" s="1"/>
  <c r="Y9" i="12" s="1"/>
  <c r="AD9" i="12" s="1"/>
  <c r="AI9" i="12" s="1"/>
  <c r="AN9" i="12" s="1"/>
  <c r="AS9" i="12" s="1"/>
  <c r="AX9" i="12" s="1"/>
  <c r="BC9" i="12" s="1"/>
  <c r="J8" i="12"/>
  <c r="K8" i="12" s="1"/>
  <c r="N9" i="12"/>
  <c r="S9" i="12" s="1"/>
  <c r="X9" i="12" s="1"/>
  <c r="AC9" i="12" s="1"/>
  <c r="AH9" i="12" s="1"/>
  <c r="AM9" i="12" s="1"/>
  <c r="AR9" i="12" s="1"/>
  <c r="AW9" i="12" s="1"/>
  <c r="BB9" i="12" s="1"/>
  <c r="I13" i="12"/>
  <c r="C8" i="12"/>
  <c r="C13" i="12" s="1"/>
  <c r="E13" i="12"/>
  <c r="B13" i="12"/>
  <c r="EA1" i="12"/>
  <c r="DJ6" i="12"/>
  <c r="T2" i="12"/>
  <c r="Y2" i="12" s="1"/>
  <c r="S2" i="12"/>
  <c r="R2" i="12"/>
  <c r="Q2" i="12"/>
  <c r="P2" i="12"/>
  <c r="O6" i="12"/>
  <c r="N6" i="12"/>
  <c r="M6" i="12"/>
  <c r="L6" i="12"/>
  <c r="K6" i="12"/>
  <c r="D1" i="12"/>
  <c r="D13" i="12" s="1"/>
  <c r="DI9" i="12" l="1"/>
  <c r="J13" i="12"/>
  <c r="BT9" i="12"/>
  <c r="BU9" i="12" s="1"/>
  <c r="L8" i="12"/>
  <c r="K13" i="12"/>
  <c r="D8" i="12"/>
  <c r="BX9" i="12"/>
  <c r="BY9" i="12" s="1"/>
  <c r="BZ9" i="12" s="1"/>
  <c r="CC9" i="12" s="1"/>
  <c r="CD9" i="12" s="1"/>
  <c r="CE9" i="12" s="1"/>
  <c r="CH9" i="12" s="1"/>
  <c r="CI9" i="12" s="1"/>
  <c r="CJ9" i="12" s="1"/>
  <c r="CM9" i="12" s="1"/>
  <c r="CN9" i="12" s="1"/>
  <c r="CO9" i="12" s="1"/>
  <c r="CR9" i="12" s="1"/>
  <c r="CS9" i="12" s="1"/>
  <c r="CT9" i="12" s="1"/>
  <c r="CW9" i="12" s="1"/>
  <c r="CX9" i="12" s="1"/>
  <c r="CY9" i="12" s="1"/>
  <c r="DB9" i="12" s="1"/>
  <c r="DC9" i="12" s="1"/>
  <c r="DD9" i="12" s="1"/>
  <c r="EB1" i="12"/>
  <c r="U2" i="12"/>
  <c r="V2" i="12"/>
  <c r="W2" i="12"/>
  <c r="AD2" i="12"/>
  <c r="AB2" i="12"/>
  <c r="AC2" i="12"/>
  <c r="AA2" i="12"/>
  <c r="Z2" i="12"/>
  <c r="X2" i="12"/>
  <c r="DJ9" i="12" l="1"/>
  <c r="DK9" i="12" s="1"/>
  <c r="DL9" i="12" s="1"/>
  <c r="DM9" i="12" s="1"/>
  <c r="DN9" i="12" s="1"/>
  <c r="E8" i="12"/>
  <c r="M8" i="12"/>
  <c r="L13" i="12"/>
  <c r="AH2" i="12"/>
  <c r="AF2" i="12"/>
  <c r="AI2" i="12"/>
  <c r="AG2" i="12"/>
  <c r="AE2" i="12"/>
  <c r="N8" i="12" l="1"/>
  <c r="M13" i="12"/>
  <c r="F8" i="12"/>
  <c r="AL2" i="12"/>
  <c r="AN2" i="12"/>
  <c r="AM2" i="12"/>
  <c r="AK2" i="12"/>
  <c r="AJ2" i="12"/>
  <c r="F13" i="12" l="1"/>
  <c r="G8" i="12"/>
  <c r="O8" i="12"/>
  <c r="N13" i="12"/>
  <c r="AR2" i="12"/>
  <c r="AS2" i="12"/>
  <c r="AQ2" i="12"/>
  <c r="AP2" i="12"/>
  <c r="AO2" i="12"/>
  <c r="P8" i="12" l="1"/>
  <c r="O13" i="12"/>
  <c r="H8" i="12"/>
  <c r="AU2" i="12"/>
  <c r="AT2" i="12"/>
  <c r="AX2" i="12"/>
  <c r="AW2" i="12"/>
  <c r="AV2" i="12"/>
  <c r="H13" i="12" l="1"/>
  <c r="Q8" i="12"/>
  <c r="P13" i="12"/>
  <c r="BB2" i="12"/>
  <c r="AZ2" i="12"/>
  <c r="BC2" i="12"/>
  <c r="BA2" i="12"/>
  <c r="AY2" i="12"/>
  <c r="Q13" i="12" l="1"/>
  <c r="R8" i="12"/>
  <c r="BG2" i="12"/>
  <c r="BH2" i="12"/>
  <c r="BE2" i="12"/>
  <c r="BD2" i="12"/>
  <c r="BF2" i="12"/>
  <c r="S8" i="12" l="1"/>
  <c r="R13" i="12"/>
  <c r="B10" i="12"/>
  <c r="G3" i="4"/>
  <c r="A253" i="14"/>
  <c r="A12" i="14"/>
  <c r="C11" i="12" s="1"/>
  <c r="A11" i="14"/>
  <c r="B11" i="12" s="1"/>
  <c r="A22" i="2"/>
  <c r="H253" i="14"/>
  <c r="H25" i="14"/>
  <c r="H59" i="14"/>
  <c r="E230" i="14"/>
  <c r="C230" i="14"/>
  <c r="E209" i="14"/>
  <c r="C209" i="14"/>
  <c r="E188" i="14"/>
  <c r="C188" i="14"/>
  <c r="E167" i="14"/>
  <c r="C167" i="14"/>
  <c r="E146" i="14"/>
  <c r="C146" i="14"/>
  <c r="E125" i="14"/>
  <c r="C125" i="14"/>
  <c r="E104" i="14"/>
  <c r="C104" i="14"/>
  <c r="E83" i="14"/>
  <c r="C83" i="14"/>
  <c r="E62" i="14"/>
  <c r="C62" i="14"/>
  <c r="F25" i="14"/>
  <c r="M11" i="12" s="1"/>
  <c r="E25" i="14"/>
  <c r="D25" i="14"/>
  <c r="C25" i="14"/>
  <c r="A25" i="14"/>
  <c r="A24" i="14"/>
  <c r="C324" i="14"/>
  <c r="C311" i="14"/>
  <c r="C308" i="14"/>
  <c r="H264" i="14"/>
  <c r="B228" i="14"/>
  <c r="B207" i="14"/>
  <c r="B186" i="14"/>
  <c r="B165" i="14"/>
  <c r="B144" i="14"/>
  <c r="B123" i="14"/>
  <c r="B102" i="14"/>
  <c r="B81" i="14"/>
  <c r="B60" i="14"/>
  <c r="B39" i="14"/>
  <c r="H243" i="14"/>
  <c r="D242" i="14"/>
  <c r="C242" i="14"/>
  <c r="C241" i="14"/>
  <c r="A241" i="14"/>
  <c r="H235" i="14"/>
  <c r="H231" i="14"/>
  <c r="H230" i="14"/>
  <c r="G230" i="14"/>
  <c r="F230" i="14"/>
  <c r="A230" i="14"/>
  <c r="A229" i="14"/>
  <c r="D221" i="14"/>
  <c r="C221" i="14"/>
  <c r="C220" i="14"/>
  <c r="A220" i="14"/>
  <c r="G209" i="14"/>
  <c r="F209" i="14"/>
  <c r="A209" i="14"/>
  <c r="A208" i="14"/>
  <c r="D200" i="14"/>
  <c r="C200" i="14"/>
  <c r="C199" i="14"/>
  <c r="A199" i="14"/>
  <c r="G188" i="14"/>
  <c r="F188" i="14"/>
  <c r="A188" i="14"/>
  <c r="A187" i="14"/>
  <c r="H180" i="14"/>
  <c r="D179" i="14"/>
  <c r="C179" i="14"/>
  <c r="C178" i="14"/>
  <c r="A178" i="14"/>
  <c r="H172" i="14"/>
  <c r="H168" i="14"/>
  <c r="H167" i="14"/>
  <c r="G167" i="14"/>
  <c r="F167" i="14"/>
  <c r="A167" i="14"/>
  <c r="A166" i="14"/>
  <c r="H159" i="14"/>
  <c r="D158" i="14"/>
  <c r="C158" i="14"/>
  <c r="C157" i="14"/>
  <c r="A157" i="14"/>
  <c r="H151" i="14"/>
  <c r="H147" i="14"/>
  <c r="H146" i="14"/>
  <c r="G146" i="14"/>
  <c r="F146" i="14"/>
  <c r="A146" i="14"/>
  <c r="A145" i="14"/>
  <c r="H138" i="14"/>
  <c r="D137" i="14"/>
  <c r="C137" i="14"/>
  <c r="C136" i="14"/>
  <c r="A136" i="14"/>
  <c r="H130" i="14"/>
  <c r="H126" i="14"/>
  <c r="H125" i="14"/>
  <c r="G125" i="14"/>
  <c r="F125" i="14"/>
  <c r="A125" i="14"/>
  <c r="A124" i="14"/>
  <c r="H117" i="14"/>
  <c r="D116" i="14"/>
  <c r="C116" i="14"/>
  <c r="C115" i="14"/>
  <c r="A115" i="14"/>
  <c r="H109" i="14"/>
  <c r="H105" i="14"/>
  <c r="H104" i="14"/>
  <c r="G104" i="14"/>
  <c r="F104" i="14"/>
  <c r="A104" i="14"/>
  <c r="A103" i="14"/>
  <c r="H96" i="14"/>
  <c r="D95" i="14"/>
  <c r="C95" i="14"/>
  <c r="C94" i="14"/>
  <c r="A94" i="14"/>
  <c r="H88" i="14"/>
  <c r="H84" i="14"/>
  <c r="H83" i="14"/>
  <c r="G83" i="14"/>
  <c r="F83" i="14"/>
  <c r="A83" i="14"/>
  <c r="A82" i="14"/>
  <c r="H75" i="14"/>
  <c r="D74" i="14"/>
  <c r="C74" i="14"/>
  <c r="C73" i="14"/>
  <c r="A73" i="14"/>
  <c r="H67" i="14"/>
  <c r="H63" i="14"/>
  <c r="H62" i="14"/>
  <c r="G62" i="14"/>
  <c r="F62" i="14"/>
  <c r="A62" i="14"/>
  <c r="A61" i="14"/>
  <c r="A17" i="14"/>
  <c r="B5" i="2"/>
  <c r="DJ5" i="12" s="1"/>
  <c r="A4" i="2"/>
  <c r="A1" i="2"/>
  <c r="C5" i="14"/>
  <c r="A4" i="14"/>
  <c r="A1" i="14"/>
  <c r="H349" i="14"/>
  <c r="A349" i="14"/>
  <c r="H348" i="14"/>
  <c r="A348" i="14"/>
  <c r="A347" i="14"/>
  <c r="A346" i="14"/>
  <c r="H345" i="14"/>
  <c r="A345" i="14"/>
  <c r="H344" i="14"/>
  <c r="A344" i="14"/>
  <c r="H342" i="14"/>
  <c r="A342" i="14"/>
  <c r="H341" i="14"/>
  <c r="A341" i="14"/>
  <c r="H340" i="14"/>
  <c r="A340" i="14"/>
  <c r="H338" i="14"/>
  <c r="A338" i="14"/>
  <c r="H337" i="14"/>
  <c r="A337" i="14"/>
  <c r="H336" i="14"/>
  <c r="A336" i="14"/>
  <c r="H335" i="14"/>
  <c r="A335" i="14"/>
  <c r="H334" i="14"/>
  <c r="A334" i="14"/>
  <c r="A333" i="14"/>
  <c r="C331" i="14"/>
  <c r="C330" i="14"/>
  <c r="C329" i="14"/>
  <c r="C328" i="14"/>
  <c r="H327" i="14"/>
  <c r="C327" i="14"/>
  <c r="C326" i="14"/>
  <c r="H325" i="14"/>
  <c r="C325" i="14"/>
  <c r="H324" i="14"/>
  <c r="A324" i="14"/>
  <c r="H320" i="14"/>
  <c r="H313" i="14"/>
  <c r="A313" i="14"/>
  <c r="H312" i="14"/>
  <c r="H311" i="14"/>
  <c r="A311" i="14"/>
  <c r="H309" i="14"/>
  <c r="H308" i="14"/>
  <c r="A308" i="14"/>
  <c r="A307" i="14"/>
  <c r="H306" i="14"/>
  <c r="H305" i="14"/>
  <c r="C304" i="14"/>
  <c r="A303" i="14"/>
  <c r="H302" i="14"/>
  <c r="C301" i="14"/>
  <c r="A300" i="14"/>
  <c r="H299" i="14"/>
  <c r="C298" i="14"/>
  <c r="A297" i="14"/>
  <c r="H296" i="14"/>
  <c r="A296" i="14"/>
  <c r="C294" i="14"/>
  <c r="A293" i="14"/>
  <c r="C291" i="14"/>
  <c r="H290" i="14"/>
  <c r="A290" i="14"/>
  <c r="A289" i="14"/>
  <c r="H288" i="14"/>
  <c r="A288" i="14"/>
  <c r="C286" i="14"/>
  <c r="A285" i="14"/>
  <c r="A284" i="14"/>
  <c r="A283" i="14"/>
  <c r="C281" i="14"/>
  <c r="H280" i="14"/>
  <c r="A280" i="14"/>
  <c r="H279" i="14"/>
  <c r="C278" i="14"/>
  <c r="A277" i="14"/>
  <c r="H276" i="14"/>
  <c r="C275" i="14"/>
  <c r="H274" i="14"/>
  <c r="A274" i="14"/>
  <c r="A273" i="14"/>
  <c r="A272" i="14"/>
  <c r="A271" i="14"/>
  <c r="A270" i="14"/>
  <c r="A269" i="14"/>
  <c r="A268" i="14"/>
  <c r="A267" i="14"/>
  <c r="A266" i="14"/>
  <c r="A265" i="14"/>
  <c r="A264" i="14"/>
  <c r="H263" i="14"/>
  <c r="A263" i="14"/>
  <c r="H262" i="14"/>
  <c r="A262" i="14"/>
  <c r="A261" i="14"/>
  <c r="H260" i="14"/>
  <c r="A260" i="14"/>
  <c r="H258" i="14"/>
  <c r="A258" i="14"/>
  <c r="H257" i="14"/>
  <c r="A257" i="14"/>
  <c r="H256" i="14"/>
  <c r="A256" i="14"/>
  <c r="H255" i="14"/>
  <c r="A255" i="14"/>
  <c r="H254" i="14"/>
  <c r="A254" i="14"/>
  <c r="A252" i="14"/>
  <c r="H250" i="14"/>
  <c r="A250" i="14"/>
  <c r="H249" i="14"/>
  <c r="A249" i="14"/>
  <c r="H54" i="14"/>
  <c r="D53" i="14"/>
  <c r="C53" i="14"/>
  <c r="C52" i="14"/>
  <c r="A52" i="14"/>
  <c r="H46" i="14"/>
  <c r="H42" i="14"/>
  <c r="H41" i="14"/>
  <c r="G41" i="14"/>
  <c r="F41" i="14"/>
  <c r="E41" i="14"/>
  <c r="C41" i="14"/>
  <c r="A41" i="14"/>
  <c r="A40" i="14"/>
  <c r="H22" i="14"/>
  <c r="A22" i="14"/>
  <c r="A21" i="14"/>
  <c r="H20" i="14"/>
  <c r="A20" i="14"/>
  <c r="H11" i="12" s="1"/>
  <c r="H19" i="14"/>
  <c r="A19" i="14"/>
  <c r="G11" i="12" s="1"/>
  <c r="C18" i="14"/>
  <c r="A18" i="14"/>
  <c r="A37" i="14"/>
  <c r="H26" i="14"/>
  <c r="H15" i="14"/>
  <c r="A15" i="14"/>
  <c r="F11" i="12" s="1"/>
  <c r="H14" i="14"/>
  <c r="A14" i="14"/>
  <c r="E11" i="12" s="1"/>
  <c r="H13" i="14"/>
  <c r="A13" i="14"/>
  <c r="D11" i="12" s="1"/>
  <c r="A10" i="14"/>
  <c r="B8" i="14"/>
  <c r="H7" i="14"/>
  <c r="B7" i="14"/>
  <c r="H6" i="14"/>
  <c r="F24" i="2"/>
  <c r="F33" i="2"/>
  <c r="F127" i="2"/>
  <c r="J11" i="12" l="1"/>
  <c r="O11" i="12"/>
  <c r="K11" i="12"/>
  <c r="P11" i="12"/>
  <c r="R11" i="12"/>
  <c r="I11" i="12"/>
  <c r="N11" i="12"/>
  <c r="L11" i="12"/>
  <c r="Q11" i="12"/>
  <c r="S13" i="12"/>
  <c r="S11" i="12"/>
  <c r="T8" i="12"/>
  <c r="A2" i="6"/>
  <c r="A2" i="5"/>
  <c r="F107" i="2"/>
  <c r="F104" i="2"/>
  <c r="F101" i="2"/>
  <c r="U8" i="12" l="1"/>
  <c r="T13" i="12"/>
  <c r="T11" i="12"/>
  <c r="FI6" i="12"/>
  <c r="U13" i="12" l="1"/>
  <c r="V8" i="12"/>
  <c r="U11" i="12"/>
  <c r="FJ1" i="12"/>
  <c r="DU1" i="12"/>
  <c r="DT6" i="12"/>
  <c r="W8" i="12" l="1"/>
  <c r="V11" i="12"/>
  <c r="V13" i="12"/>
  <c r="DU6" i="12"/>
  <c r="FK1" i="12"/>
  <c r="FJ6" i="12"/>
  <c r="EC1" i="12"/>
  <c r="DV1" i="12"/>
  <c r="BM2" i="12"/>
  <c r="BN2" i="12" s="1"/>
  <c r="BO2" i="12" s="1"/>
  <c r="BP2" i="12" s="1"/>
  <c r="BQ2" i="12" s="1"/>
  <c r="BR2" i="12" s="1"/>
  <c r="BS2" i="12" s="1"/>
  <c r="BT2" i="12" s="1"/>
  <c r="BU2" i="12" s="1"/>
  <c r="G1" i="12"/>
  <c r="G13" i="12" s="1"/>
  <c r="X8" i="12" l="1"/>
  <c r="W11" i="12"/>
  <c r="W13" i="12"/>
  <c r="H1" i="12"/>
  <c r="FK6" i="12"/>
  <c r="FL1" i="12"/>
  <c r="ED1" i="12"/>
  <c r="DV6" i="12"/>
  <c r="DW1" i="12"/>
  <c r="A23" i="9"/>
  <c r="A139" i="7"/>
  <c r="A114" i="7"/>
  <c r="A108" i="7"/>
  <c r="A42" i="7"/>
  <c r="A34" i="7"/>
  <c r="A117" i="7"/>
  <c r="A116" i="7"/>
  <c r="A111" i="7"/>
  <c r="A110"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39" i="7"/>
  <c r="A36" i="7"/>
  <c r="A2" i="7"/>
  <c r="A31" i="7"/>
  <c r="A30" i="7"/>
  <c r="A29" i="7"/>
  <c r="A28" i="7"/>
  <c r="A27" i="7"/>
  <c r="A26" i="7"/>
  <c r="A25" i="7"/>
  <c r="A24" i="7"/>
  <c r="A23" i="7"/>
  <c r="A22" i="7"/>
  <c r="A21" i="7"/>
  <c r="A20" i="7"/>
  <c r="A19" i="7"/>
  <c r="A18" i="7"/>
  <c r="A17" i="7"/>
  <c r="A16" i="7"/>
  <c r="A15" i="7"/>
  <c r="A14" i="7"/>
  <c r="A13" i="7"/>
  <c r="A12" i="7"/>
  <c r="A11" i="7"/>
  <c r="A10" i="7"/>
  <c r="A9" i="7"/>
  <c r="A8" i="7"/>
  <c r="A7" i="7"/>
  <c r="A6" i="7"/>
  <c r="A5" i="7"/>
  <c r="A4" i="7"/>
  <c r="B23" i="2"/>
  <c r="F56" i="2"/>
  <c r="A56" i="2"/>
  <c r="F45" i="2"/>
  <c r="C44" i="2"/>
  <c r="B44" i="2"/>
  <c r="B43" i="2"/>
  <c r="F37" i="2"/>
  <c r="E32" i="2"/>
  <c r="O4" i="12" s="1"/>
  <c r="D32" i="2"/>
  <c r="N4" i="12" s="1"/>
  <c r="C32" i="2"/>
  <c r="M4" i="12" s="1"/>
  <c r="B32" i="2"/>
  <c r="L4" i="12" s="1"/>
  <c r="A32" i="2"/>
  <c r="K4" i="12" s="1"/>
  <c r="A31" i="2"/>
  <c r="A26" i="2"/>
  <c r="A25" i="2"/>
  <c r="A24" i="2"/>
  <c r="A43" i="2"/>
  <c r="X13" i="12" l="1"/>
  <c r="X11" i="12"/>
  <c r="Y8" i="12"/>
  <c r="FL6" i="12"/>
  <c r="I1" i="12"/>
  <c r="EE1" i="12"/>
  <c r="DX1" i="12"/>
  <c r="DW6" i="12"/>
  <c r="P1" i="12"/>
  <c r="A144" i="7"/>
  <c r="A153" i="7"/>
  <c r="Y13" i="12" l="1"/>
  <c r="Y11" i="12"/>
  <c r="Z8" i="12"/>
  <c r="P6" i="12"/>
  <c r="P4" i="12"/>
  <c r="J1" i="12"/>
  <c r="EF1" i="12"/>
  <c r="DY1" i="12"/>
  <c r="DX6" i="12"/>
  <c r="Q1" i="12"/>
  <c r="F32" i="2"/>
  <c r="C62" i="1"/>
  <c r="A30" i="9"/>
  <c r="C37" i="5"/>
  <c r="C55" i="5"/>
  <c r="C46" i="5"/>
  <c r="B25" i="5"/>
  <c r="B24" i="5"/>
  <c r="A126" i="2"/>
  <c r="B126" i="2"/>
  <c r="F126" i="2"/>
  <c r="B127" i="2"/>
  <c r="F129" i="2"/>
  <c r="B128" i="2"/>
  <c r="B129" i="2"/>
  <c r="B130" i="2"/>
  <c r="B131" i="2"/>
  <c r="B132" i="2"/>
  <c r="B133" i="2"/>
  <c r="A115" i="2"/>
  <c r="A64" i="2"/>
  <c r="AA8" i="12" l="1"/>
  <c r="Z13" i="12"/>
  <c r="Z11" i="12"/>
  <c r="Q4" i="12"/>
  <c r="Q6" i="12"/>
  <c r="J6" i="12"/>
  <c r="EG1" i="12"/>
  <c r="DY6" i="12"/>
  <c r="R1" i="12"/>
  <c r="C4" i="8"/>
  <c r="B12" i="8"/>
  <c r="F76" i="1"/>
  <c r="C18" i="1"/>
  <c r="C17" i="1"/>
  <c r="C14" i="1"/>
  <c r="B5" i="1"/>
  <c r="B8" i="1"/>
  <c r="B7" i="1"/>
  <c r="B6" i="1"/>
  <c r="B4" i="1"/>
  <c r="B2" i="1"/>
  <c r="AB8" i="12" l="1"/>
  <c r="AA13" i="12"/>
  <c r="AA11" i="12"/>
  <c r="R4" i="12"/>
  <c r="S1" i="12"/>
  <c r="R6" i="12"/>
  <c r="EH1" i="12"/>
  <c r="C22" i="1"/>
  <c r="AC8" i="12" l="1"/>
  <c r="AB11" i="12"/>
  <c r="AB13" i="12"/>
  <c r="T1" i="12"/>
  <c r="S6" i="12"/>
  <c r="S4" i="12"/>
  <c r="EI1" i="12"/>
  <c r="FO1" i="12"/>
  <c r="FP1" i="12" s="1"/>
  <c r="O27" i="12"/>
  <c r="Q27" i="12"/>
  <c r="P27" i="12"/>
  <c r="L27" i="12"/>
  <c r="K25" i="12"/>
  <c r="P25" i="12"/>
  <c r="N25" i="12"/>
  <c r="B50" i="5"/>
  <c r="A155" i="7"/>
  <c r="A136" i="7"/>
  <c r="AC13" i="12" l="1"/>
  <c r="AD8" i="12"/>
  <c r="AC11" i="12"/>
  <c r="T4" i="12"/>
  <c r="U1" i="12"/>
  <c r="T6" i="12"/>
  <c r="EJ1" i="12"/>
  <c r="EI6" i="12"/>
  <c r="FQ1" i="12"/>
  <c r="AD13" i="12" l="1"/>
  <c r="AD11" i="12"/>
  <c r="AE8" i="12"/>
  <c r="U6" i="12"/>
  <c r="U4" i="12"/>
  <c r="V1" i="12"/>
  <c r="EK1" i="12"/>
  <c r="EJ6" i="12"/>
  <c r="FR1" i="12"/>
  <c r="AE11" i="12" l="1"/>
  <c r="AF8" i="12"/>
  <c r="AE13" i="12"/>
  <c r="V4" i="12"/>
  <c r="V6" i="12"/>
  <c r="W1" i="12"/>
  <c r="EL1" i="12"/>
  <c r="EK6" i="12"/>
  <c r="FS1" i="12"/>
  <c r="AF11" i="12" l="1"/>
  <c r="AG8" i="12"/>
  <c r="AF13" i="12"/>
  <c r="X1" i="12"/>
  <c r="W6" i="12"/>
  <c r="W4" i="12"/>
  <c r="EM1" i="12"/>
  <c r="EL6" i="12"/>
  <c r="EL4" i="12"/>
  <c r="FT1" i="12"/>
  <c r="EN1" i="12" l="1"/>
  <c r="EM6" i="12"/>
  <c r="AH8" i="12"/>
  <c r="AG11" i="12"/>
  <c r="AG13" i="12"/>
  <c r="Y1" i="12"/>
  <c r="X4" i="12"/>
  <c r="X6" i="12"/>
  <c r="EN6" i="12"/>
  <c r="FU1" i="12"/>
  <c r="EO1" i="12" l="1"/>
  <c r="AH13" i="12"/>
  <c r="AI8" i="12"/>
  <c r="AH11" i="12"/>
  <c r="Y6" i="12"/>
  <c r="Y4" i="12"/>
  <c r="Z1" i="12"/>
  <c r="EP1" i="12"/>
  <c r="EO6" i="12"/>
  <c r="AI13" i="12" l="1"/>
  <c r="AI11" i="12"/>
  <c r="AJ8" i="12"/>
  <c r="Z6" i="12"/>
  <c r="Z4" i="12"/>
  <c r="AA1" i="12"/>
  <c r="EQ1" i="12"/>
  <c r="EP6" i="12"/>
  <c r="AJ11" i="12" l="1"/>
  <c r="AK8" i="12"/>
  <c r="AJ13" i="12"/>
  <c r="AA6" i="12"/>
  <c r="AA4" i="12"/>
  <c r="AB1" i="12"/>
  <c r="ER1" i="12"/>
  <c r="EQ6" i="12"/>
  <c r="AK11" i="12" l="1"/>
  <c r="AK13" i="12"/>
  <c r="AL8" i="12"/>
  <c r="AB6" i="12"/>
  <c r="AB4" i="12"/>
  <c r="AC1" i="12"/>
  <c r="ES1" i="12"/>
  <c r="ER6" i="12"/>
  <c r="AM8" i="12" l="1"/>
  <c r="AL11" i="12"/>
  <c r="AL13" i="12"/>
  <c r="AC4" i="12"/>
  <c r="AD1" i="12"/>
  <c r="AC6" i="12"/>
  <c r="ET1" i="12"/>
  <c r="ES6" i="12"/>
  <c r="AN8" i="12" l="1"/>
  <c r="AM13" i="12"/>
  <c r="AM11" i="12"/>
  <c r="AD4" i="12"/>
  <c r="AD6" i="12"/>
  <c r="AE1" i="12"/>
  <c r="EU1" i="12"/>
  <c r="ET6" i="12"/>
  <c r="AN11" i="12" l="1"/>
  <c r="AO8" i="12"/>
  <c r="AN13" i="12"/>
  <c r="AF1" i="12"/>
  <c r="AE6" i="12"/>
  <c r="AE4" i="12"/>
  <c r="EV1" i="12"/>
  <c r="EU6" i="12"/>
  <c r="AO11" i="12" l="1"/>
  <c r="AP8" i="12"/>
  <c r="AO13" i="12"/>
  <c r="AG1" i="12"/>
  <c r="AF4" i="12"/>
  <c r="AF6" i="12"/>
  <c r="EV6" i="12"/>
  <c r="EW1" i="12"/>
  <c r="AQ8" i="12" l="1"/>
  <c r="AP11" i="12"/>
  <c r="AP13" i="12"/>
  <c r="AH1" i="12"/>
  <c r="AG6" i="12"/>
  <c r="AG4" i="12"/>
  <c r="EW6" i="12"/>
  <c r="EX1" i="12"/>
  <c r="AR8" i="12" l="1"/>
  <c r="AQ11" i="12"/>
  <c r="AQ13" i="12"/>
  <c r="AI1" i="12"/>
  <c r="AH6" i="12"/>
  <c r="AH4" i="12"/>
  <c r="EX6" i="12"/>
  <c r="EY1" i="12"/>
  <c r="B3" i="12"/>
  <c r="A142" i="2"/>
  <c r="AR13" i="12" l="1"/>
  <c r="AR11" i="12"/>
  <c r="AS8" i="12"/>
  <c r="AI6" i="12"/>
  <c r="AI4" i="12"/>
  <c r="AJ1" i="12"/>
  <c r="EY6" i="12"/>
  <c r="EZ1" i="12"/>
  <c r="I6" i="12"/>
  <c r="H6" i="12"/>
  <c r="G6" i="12"/>
  <c r="F6" i="12"/>
  <c r="E6" i="12"/>
  <c r="D6" i="12"/>
  <c r="C6" i="12"/>
  <c r="B6" i="12"/>
  <c r="E25" i="12"/>
  <c r="E28" i="12"/>
  <c r="E29" i="12"/>
  <c r="E30" i="12"/>
  <c r="E31" i="12"/>
  <c r="E32" i="12"/>
  <c r="E33" i="12"/>
  <c r="E34" i="12"/>
  <c r="E35" i="12"/>
  <c r="E36" i="12"/>
  <c r="E27" i="12"/>
  <c r="F81" i="2"/>
  <c r="B80" i="2"/>
  <c r="F78" i="2"/>
  <c r="B77" i="2"/>
  <c r="F76" i="2"/>
  <c r="A76" i="2"/>
  <c r="A75" i="2"/>
  <c r="A74" i="2"/>
  <c r="A73" i="2"/>
  <c r="F66" i="2"/>
  <c r="F57" i="2"/>
  <c r="A57" i="2"/>
  <c r="F52" i="2"/>
  <c r="A52" i="2"/>
  <c r="A29" i="2"/>
  <c r="AS11" i="12" l="1"/>
  <c r="AS13" i="12"/>
  <c r="AT8" i="12"/>
  <c r="AK1" i="12"/>
  <c r="AJ4" i="12"/>
  <c r="AJ6" i="12"/>
  <c r="FA1" i="12"/>
  <c r="EZ6" i="12"/>
  <c r="AU8" i="12" l="1"/>
  <c r="AT11" i="12"/>
  <c r="AT13" i="12"/>
  <c r="AL1" i="12"/>
  <c r="AK6" i="12"/>
  <c r="AK4" i="12"/>
  <c r="FA6" i="12"/>
  <c r="FB1" i="12"/>
  <c r="AU13" i="12" l="1"/>
  <c r="AU11" i="12"/>
  <c r="AV8" i="12"/>
  <c r="AM1" i="12"/>
  <c r="AL6" i="12"/>
  <c r="AL4" i="12"/>
  <c r="FC1" i="12"/>
  <c r="FC6" i="12" s="1"/>
  <c r="FB6" i="12"/>
  <c r="FD1" i="12" l="1"/>
  <c r="AW8" i="12"/>
  <c r="AV11" i="12"/>
  <c r="AV13" i="12"/>
  <c r="AN1" i="12"/>
  <c r="AM4" i="12"/>
  <c r="AM6" i="12"/>
  <c r="FD6" i="12" l="1"/>
  <c r="FE1" i="12"/>
  <c r="FE6" i="12" s="1"/>
  <c r="AW11" i="12"/>
  <c r="AW13" i="12"/>
  <c r="AX8" i="12"/>
  <c r="AN6" i="12"/>
  <c r="AN4" i="12"/>
  <c r="AO1" i="12"/>
  <c r="FF1" i="12" l="1"/>
  <c r="AX13" i="12"/>
  <c r="AX11" i="12"/>
  <c r="AY8" i="12"/>
  <c r="AO6" i="12"/>
  <c r="AO4" i="12"/>
  <c r="AP1" i="12"/>
  <c r="FG1" i="12"/>
  <c r="FF6" i="12"/>
  <c r="AY11" i="12" l="1"/>
  <c r="AZ8" i="12"/>
  <c r="AY13" i="12"/>
  <c r="AP6" i="12"/>
  <c r="AP4" i="12"/>
  <c r="AQ1" i="12"/>
  <c r="FG6" i="12"/>
  <c r="BA8" i="12" l="1"/>
  <c r="AZ13" i="12"/>
  <c r="AZ11" i="12"/>
  <c r="AR1" i="12"/>
  <c r="AQ6" i="12"/>
  <c r="AQ4" i="12"/>
  <c r="BB8" i="12" l="1"/>
  <c r="BA11" i="12"/>
  <c r="BA13" i="12"/>
  <c r="AR6" i="12"/>
  <c r="AR4" i="12"/>
  <c r="AS1" i="12"/>
  <c r="BB13" i="12" l="1"/>
  <c r="BC8" i="12"/>
  <c r="BB11" i="12"/>
  <c r="AS6" i="12"/>
  <c r="AT1" i="12"/>
  <c r="AS4" i="12"/>
  <c r="BC13" i="12" l="1"/>
  <c r="BC11" i="12"/>
  <c r="BD8" i="12"/>
  <c r="AT6" i="12"/>
  <c r="AT4" i="12"/>
  <c r="AU1" i="12"/>
  <c r="BE8" i="12" l="1"/>
  <c r="BD11" i="12"/>
  <c r="BD13" i="12"/>
  <c r="AU4" i="12"/>
  <c r="AV1" i="12"/>
  <c r="AU6" i="12"/>
  <c r="BF8" i="12" l="1"/>
  <c r="BE11" i="12"/>
  <c r="BE13" i="12"/>
  <c r="AW1" i="12"/>
  <c r="AV6" i="12"/>
  <c r="AV4" i="12"/>
  <c r="BG8" i="12" l="1"/>
  <c r="BH8" i="12" s="1"/>
  <c r="BF13" i="12"/>
  <c r="BF11" i="12"/>
  <c r="AX1" i="12"/>
  <c r="AW6" i="12"/>
  <c r="AW4" i="12"/>
  <c r="BG12" i="12" l="1"/>
  <c r="BL8" i="12"/>
  <c r="BG13" i="12"/>
  <c r="BG11" i="12"/>
  <c r="BH11" i="12"/>
  <c r="AX6" i="12"/>
  <c r="AX4" i="12"/>
  <c r="AY1" i="12"/>
  <c r="BM8" i="12" l="1"/>
  <c r="BQ8" i="12"/>
  <c r="BL11" i="12"/>
  <c r="BM11" i="12"/>
  <c r="BL12" i="12"/>
  <c r="BL13" i="12"/>
  <c r="BH12" i="12"/>
  <c r="BH13" i="12"/>
  <c r="BI8" i="12"/>
  <c r="AY6" i="12"/>
  <c r="AY4" i="12"/>
  <c r="AZ1" i="12"/>
  <c r="BR8" i="12" l="1"/>
  <c r="BQ13" i="12"/>
  <c r="BJ8" i="12"/>
  <c r="BI12" i="12"/>
  <c r="BI13" i="12"/>
  <c r="BV8" i="12"/>
  <c r="BQ11" i="12"/>
  <c r="BR11" i="12"/>
  <c r="BQ12" i="12"/>
  <c r="BN8" i="12"/>
  <c r="BM12" i="12"/>
  <c r="BM13" i="12"/>
  <c r="AZ6" i="12"/>
  <c r="AZ4" i="12"/>
  <c r="BA1" i="12"/>
  <c r="BS8" i="12" l="1"/>
  <c r="BR13" i="12"/>
  <c r="BW8" i="12"/>
  <c r="BW11" i="12"/>
  <c r="BV11" i="12"/>
  <c r="BV12" i="12"/>
  <c r="CA8" i="12"/>
  <c r="BV13" i="12"/>
  <c r="BN13" i="12"/>
  <c r="BN12" i="12"/>
  <c r="BO8" i="12"/>
  <c r="BR12" i="12"/>
  <c r="BK8" i="12"/>
  <c r="BJ12" i="12"/>
  <c r="BJ13" i="12"/>
  <c r="BB1" i="12"/>
  <c r="BA6" i="12"/>
  <c r="BA4" i="12"/>
  <c r="E56" i="1"/>
  <c r="E55" i="1"/>
  <c r="E54" i="1"/>
  <c r="C50" i="1"/>
  <c r="C47" i="1"/>
  <c r="C26" i="1"/>
  <c r="C21" i="1"/>
  <c r="C16" i="1"/>
  <c r="BT8" i="12" l="1"/>
  <c r="BS13" i="12"/>
  <c r="BK13" i="12"/>
  <c r="BK12" i="12"/>
  <c r="BO12" i="12"/>
  <c r="BP8" i="12"/>
  <c r="BO13" i="12"/>
  <c r="BS12" i="12"/>
  <c r="CB8" i="12"/>
  <c r="CF8" i="12"/>
  <c r="CA12" i="12"/>
  <c r="CB11" i="12"/>
  <c r="CA11" i="12"/>
  <c r="CA13" i="12"/>
  <c r="BX8" i="12"/>
  <c r="BW12" i="12"/>
  <c r="BW13" i="12"/>
  <c r="BC1" i="12"/>
  <c r="BB6" i="12"/>
  <c r="BB4" i="12"/>
  <c r="A110" i="2"/>
  <c r="B110" i="2"/>
  <c r="DZ6" i="12" s="1"/>
  <c r="F110" i="2"/>
  <c r="F111" i="2"/>
  <c r="BU8" i="12" l="1"/>
  <c r="BU13" i="12" s="1"/>
  <c r="BT13" i="12"/>
  <c r="CG8" i="12"/>
  <c r="CK8" i="12"/>
  <c r="CF12" i="12"/>
  <c r="CG11" i="12"/>
  <c r="CF11" i="12"/>
  <c r="CF13" i="12"/>
  <c r="BY8" i="12"/>
  <c r="BX12" i="12"/>
  <c r="BX13" i="12"/>
  <c r="CB12" i="12"/>
  <c r="CC8" i="12"/>
  <c r="CB13" i="12"/>
  <c r="BT12" i="12"/>
  <c r="BP13" i="12"/>
  <c r="BP12" i="12"/>
  <c r="BC4" i="12"/>
  <c r="BC6" i="12"/>
  <c r="BD1" i="12"/>
  <c r="B7" i="5"/>
  <c r="CC13" i="12" l="1"/>
  <c r="CD8" i="12"/>
  <c r="CC12" i="12"/>
  <c r="BY12" i="12"/>
  <c r="BY13" i="12"/>
  <c r="BZ8" i="12"/>
  <c r="BU12" i="12"/>
  <c r="CK13" i="12"/>
  <c r="CP8" i="12"/>
  <c r="CU8" i="12" s="1"/>
  <c r="CZ8" i="12" s="1"/>
  <c r="DE8" i="12" s="1"/>
  <c r="DE13" i="12" s="1"/>
  <c r="CK11" i="12"/>
  <c r="CK12" i="12"/>
  <c r="CL11" i="12"/>
  <c r="CL8" i="12"/>
  <c r="CG13" i="12"/>
  <c r="CH8" i="12"/>
  <c r="CG12" i="12"/>
  <c r="BD6" i="12"/>
  <c r="BD4" i="12"/>
  <c r="BE1" i="12"/>
  <c r="F65" i="2"/>
  <c r="C20" i="1"/>
  <c r="DE12" i="12" l="1"/>
  <c r="DF8" i="12"/>
  <c r="DE11" i="12"/>
  <c r="DA8" i="12"/>
  <c r="CZ13" i="12"/>
  <c r="CZ12" i="12"/>
  <c r="DA11" i="12"/>
  <c r="CZ11" i="12"/>
  <c r="CV8" i="12"/>
  <c r="CU13" i="12"/>
  <c r="CU11" i="12"/>
  <c r="CU12" i="12"/>
  <c r="CV11" i="12"/>
  <c r="CH12" i="12"/>
  <c r="CI8" i="12"/>
  <c r="CH13" i="12"/>
  <c r="CL13" i="12"/>
  <c r="CL12" i="12"/>
  <c r="CM8" i="12"/>
  <c r="CD13" i="12"/>
  <c r="CD12" i="12"/>
  <c r="CE8" i="12"/>
  <c r="CQ8" i="12"/>
  <c r="CP13" i="12"/>
  <c r="CP12" i="12"/>
  <c r="CQ11" i="12"/>
  <c r="CP11" i="12"/>
  <c r="BZ12" i="12"/>
  <c r="BZ13" i="12"/>
  <c r="BE6" i="12"/>
  <c r="BE4" i="12"/>
  <c r="BF1" i="12"/>
  <c r="B51" i="5"/>
  <c r="B15" i="5"/>
  <c r="B11" i="5"/>
  <c r="DF13" i="12" l="1"/>
  <c r="DG8" i="12"/>
  <c r="DF12" i="12"/>
  <c r="DB8" i="12"/>
  <c r="DA13" i="12"/>
  <c r="DA12" i="12"/>
  <c r="CV12" i="12"/>
  <c r="CV13" i="12"/>
  <c r="CW8" i="12"/>
  <c r="CQ13" i="12"/>
  <c r="CR8" i="12"/>
  <c r="CQ12" i="12"/>
  <c r="CE13" i="12"/>
  <c r="CE12" i="12"/>
  <c r="CM12" i="12"/>
  <c r="CM13" i="12"/>
  <c r="CN8" i="12"/>
  <c r="CI13" i="12"/>
  <c r="CI12" i="12"/>
  <c r="CJ8" i="12"/>
  <c r="BF6" i="12"/>
  <c r="BF4" i="12"/>
  <c r="BG1" i="12"/>
  <c r="F20" i="2"/>
  <c r="A20" i="2"/>
  <c r="F19" i="2"/>
  <c r="B20" i="8"/>
  <c r="B18" i="8"/>
  <c r="B17" i="8"/>
  <c r="B16" i="8"/>
  <c r="B15" i="8"/>
  <c r="B14" i="8"/>
  <c r="DH8" i="12" l="1"/>
  <c r="DG12" i="12"/>
  <c r="DG13" i="12"/>
  <c r="DB12" i="12"/>
  <c r="DC8" i="12"/>
  <c r="DB13" i="12"/>
  <c r="CX8" i="12"/>
  <c r="CW13" i="12"/>
  <c r="CW12" i="12"/>
  <c r="CJ13" i="12"/>
  <c r="CJ12" i="12"/>
  <c r="CR13" i="12"/>
  <c r="CS8" i="12"/>
  <c r="CR12" i="12"/>
  <c r="CN13" i="12"/>
  <c r="CO8" i="12"/>
  <c r="CN12" i="12"/>
  <c r="BH1" i="12"/>
  <c r="BI1" i="12" s="1"/>
  <c r="BG6" i="12"/>
  <c r="BG4" i="12"/>
  <c r="A36" i="9"/>
  <c r="A24" i="9"/>
  <c r="A21" i="9"/>
  <c r="A16" i="9"/>
  <c r="A15" i="9"/>
  <c r="A14" i="9"/>
  <c r="G459" i="10" s="1"/>
  <c r="A13" i="9"/>
  <c r="A8" i="9"/>
  <c r="A7" i="9"/>
  <c r="A6" i="9"/>
  <c r="A5" i="9"/>
  <c r="A4" i="9"/>
  <c r="A1" i="9"/>
  <c r="A161" i="7"/>
  <c r="A158" i="7"/>
  <c r="A154" i="7"/>
  <c r="A141" i="7"/>
  <c r="A140" i="7"/>
  <c r="A135" i="7"/>
  <c r="A132" i="7"/>
  <c r="A131" i="7"/>
  <c r="A130" i="7"/>
  <c r="A127" i="7"/>
  <c r="A126" i="7"/>
  <c r="A125" i="7"/>
  <c r="A122" i="7"/>
  <c r="A121" i="7"/>
  <c r="A120" i="7"/>
  <c r="B24" i="12"/>
  <c r="C16" i="6"/>
  <c r="C9" i="6"/>
  <c r="B8" i="6"/>
  <c r="A7" i="6"/>
  <c r="A5" i="6"/>
  <c r="C3" i="6"/>
  <c r="C1" i="6"/>
  <c r="B55" i="5"/>
  <c r="B54" i="5"/>
  <c r="B53" i="5"/>
  <c r="B52" i="5"/>
  <c r="C49" i="5"/>
  <c r="B49" i="5"/>
  <c r="B46" i="5"/>
  <c r="B45" i="5"/>
  <c r="B44" i="5"/>
  <c r="C43" i="5"/>
  <c r="B43" i="5"/>
  <c r="B42" i="5"/>
  <c r="B41" i="5"/>
  <c r="C40" i="5"/>
  <c r="B40" i="5"/>
  <c r="B37" i="5"/>
  <c r="B36" i="5"/>
  <c r="B35" i="5"/>
  <c r="B34" i="5"/>
  <c r="B33" i="5"/>
  <c r="B32" i="5"/>
  <c r="B31" i="5"/>
  <c r="C30" i="5"/>
  <c r="B30" i="5"/>
  <c r="A30" i="5"/>
  <c r="B28" i="5"/>
  <c r="C27" i="5"/>
  <c r="A27" i="5"/>
  <c r="B26" i="5"/>
  <c r="B23" i="5"/>
  <c r="B22" i="5"/>
  <c r="B21" i="5"/>
  <c r="C20" i="5"/>
  <c r="B20" i="5"/>
  <c r="B19" i="5"/>
  <c r="A19" i="5"/>
  <c r="B18" i="5"/>
  <c r="A18" i="5"/>
  <c r="B17" i="5"/>
  <c r="B16" i="5"/>
  <c r="B14" i="5"/>
  <c r="B13" i="5"/>
  <c r="B12" i="5"/>
  <c r="B10" i="5"/>
  <c r="B9" i="5"/>
  <c r="B8" i="5"/>
  <c r="A8" i="5"/>
  <c r="A7" i="5"/>
  <c r="C5" i="5"/>
  <c r="A5" i="5"/>
  <c r="C3" i="5"/>
  <c r="C1" i="5"/>
  <c r="G74" i="4"/>
  <c r="B73" i="4"/>
  <c r="FK4" i="12" s="1"/>
  <c r="B72" i="4"/>
  <c r="B71" i="4"/>
  <c r="FJ4" i="12" s="1"/>
  <c r="G70" i="4"/>
  <c r="B70" i="4"/>
  <c r="FI4" i="12" s="1"/>
  <c r="A68" i="4"/>
  <c r="G56" i="4"/>
  <c r="B55" i="4"/>
  <c r="G44" i="4"/>
  <c r="B43" i="4"/>
  <c r="AAE11" i="12" s="1"/>
  <c r="G37" i="4"/>
  <c r="G32" i="4"/>
  <c r="E31" i="4"/>
  <c r="B31" i="4"/>
  <c r="B30" i="4"/>
  <c r="G24" i="4"/>
  <c r="G19" i="4"/>
  <c r="E18" i="4"/>
  <c r="B18" i="4"/>
  <c r="AAA11" i="12" s="1"/>
  <c r="G12" i="4"/>
  <c r="G7" i="4"/>
  <c r="G6" i="4"/>
  <c r="E6" i="4"/>
  <c r="B6" i="4"/>
  <c r="ZY11" i="12" s="1"/>
  <c r="A4" i="4"/>
  <c r="A2" i="4"/>
  <c r="G1" i="4"/>
  <c r="A1" i="4"/>
  <c r="F151" i="2"/>
  <c r="A151" i="2"/>
  <c r="F150" i="2"/>
  <c r="A150" i="2"/>
  <c r="A149" i="2"/>
  <c r="A148" i="2"/>
  <c r="F147" i="2"/>
  <c r="A147" i="2"/>
  <c r="F146" i="2"/>
  <c r="A146" i="2"/>
  <c r="F144" i="2"/>
  <c r="A144" i="2"/>
  <c r="F143" i="2"/>
  <c r="A143" i="2"/>
  <c r="EZ4" i="12" s="1"/>
  <c r="F142" i="2"/>
  <c r="F140" i="2"/>
  <c r="A140" i="2"/>
  <c r="F139" i="2"/>
  <c r="A139" i="2"/>
  <c r="F138" i="2"/>
  <c r="A138" i="2"/>
  <c r="F137" i="2"/>
  <c r="A137" i="2"/>
  <c r="F136" i="2"/>
  <c r="A136" i="2"/>
  <c r="A135" i="2"/>
  <c r="F122" i="2"/>
  <c r="F115" i="2"/>
  <c r="F114" i="2"/>
  <c r="F113" i="2"/>
  <c r="B113" i="2"/>
  <c r="EA6" i="12" s="1"/>
  <c r="A113" i="2"/>
  <c r="EA4" i="12" s="1"/>
  <c r="F108" i="2"/>
  <c r="A109" i="2"/>
  <c r="B106" i="2"/>
  <c r="A105" i="2"/>
  <c r="B103" i="2"/>
  <c r="A102" i="2"/>
  <c r="B100" i="2"/>
  <c r="A99" i="2"/>
  <c r="F98" i="2"/>
  <c r="A98" i="2"/>
  <c r="B96" i="2"/>
  <c r="A95" i="2"/>
  <c r="B93" i="2"/>
  <c r="F92" i="2"/>
  <c r="A92" i="2"/>
  <c r="A91" i="2"/>
  <c r="F90" i="2"/>
  <c r="A90" i="2"/>
  <c r="B88" i="2"/>
  <c r="A87" i="2"/>
  <c r="A86" i="2"/>
  <c r="A85" i="2"/>
  <c r="B83" i="2"/>
  <c r="F82" i="2"/>
  <c r="A82" i="2"/>
  <c r="A79" i="2"/>
  <c r="F64" i="2"/>
  <c r="A72" i="2"/>
  <c r="A71" i="2"/>
  <c r="A70" i="2"/>
  <c r="A69" i="2"/>
  <c r="A68" i="2"/>
  <c r="A67" i="2"/>
  <c r="A66" i="2"/>
  <c r="A65" i="2"/>
  <c r="A63" i="2"/>
  <c r="F62" i="2"/>
  <c r="A62" i="2"/>
  <c r="F60" i="2"/>
  <c r="A60" i="2"/>
  <c r="F59" i="2"/>
  <c r="A59" i="2"/>
  <c r="F58" i="2"/>
  <c r="A58" i="2"/>
  <c r="F55" i="2"/>
  <c r="A55" i="2"/>
  <c r="A54" i="2"/>
  <c r="F51" i="2"/>
  <c r="A51" i="2"/>
  <c r="F27" i="2"/>
  <c r="A27" i="2"/>
  <c r="F25" i="2"/>
  <c r="A23" i="2"/>
  <c r="A19" i="2"/>
  <c r="J4" i="12" s="1"/>
  <c r="F18" i="2"/>
  <c r="A18" i="2"/>
  <c r="F17" i="2"/>
  <c r="A17" i="2"/>
  <c r="F16" i="2"/>
  <c r="A16" i="2"/>
  <c r="A15" i="2"/>
  <c r="A14" i="2"/>
  <c r="A13" i="2"/>
  <c r="A12" i="2"/>
  <c r="A11" i="2"/>
  <c r="A10" i="2"/>
  <c r="A8" i="2"/>
  <c r="F7" i="2"/>
  <c r="A7" i="2"/>
  <c r="F6" i="2"/>
  <c r="B11" i="8"/>
  <c r="B10" i="8"/>
  <c r="A9" i="8"/>
  <c r="C7" i="8"/>
  <c r="B7" i="8"/>
  <c r="C6" i="8"/>
  <c r="B6" i="8"/>
  <c r="C5" i="8"/>
  <c r="B5" i="8"/>
  <c r="C3" i="8"/>
  <c r="B3" i="8"/>
  <c r="B2" i="8"/>
  <c r="B1" i="8"/>
  <c r="B77" i="1"/>
  <c r="B76" i="1"/>
  <c r="B64" i="1"/>
  <c r="B61" i="1"/>
  <c r="B57" i="1"/>
  <c r="C56" i="1"/>
  <c r="C55" i="1"/>
  <c r="C54" i="1"/>
  <c r="B53" i="1"/>
  <c r="B52" i="1"/>
  <c r="C49" i="1"/>
  <c r="C46" i="1"/>
  <c r="C44" i="1"/>
  <c r="C42" i="1"/>
  <c r="C40" i="1"/>
  <c r="C39" i="1"/>
  <c r="C37" i="1"/>
  <c r="C36" i="1"/>
  <c r="C34" i="1"/>
  <c r="C33" i="1"/>
  <c r="C31" i="1"/>
  <c r="C29" i="1"/>
  <c r="C28" i="1"/>
  <c r="C25" i="1"/>
  <c r="C24" i="1"/>
  <c r="C15" i="1"/>
  <c r="C12" i="1"/>
  <c r="B10" i="1"/>
  <c r="B1" i="1"/>
  <c r="Q25" i="12" l="1"/>
  <c r="DR4" i="12" s="1"/>
  <c r="AAF11" i="12"/>
  <c r="AAG12" i="12"/>
  <c r="AAD12" i="12"/>
  <c r="L25" i="12"/>
  <c r="AAC11" i="12"/>
  <c r="AAB12" i="12"/>
  <c r="ZZ12" i="12"/>
  <c r="DH13" i="12"/>
  <c r="DH12" i="12"/>
  <c r="DI8" i="12"/>
  <c r="DC13" i="12"/>
  <c r="DD8" i="12"/>
  <c r="DO8" i="12" s="1"/>
  <c r="DC12" i="12"/>
  <c r="CX12" i="12"/>
  <c r="CX13" i="12"/>
  <c r="CY8" i="12"/>
  <c r="CO12" i="12"/>
  <c r="CO13" i="12"/>
  <c r="CT8" i="12"/>
  <c r="CS13" i="12"/>
  <c r="CS12" i="12"/>
  <c r="BJ1" i="12"/>
  <c r="BL1" i="12"/>
  <c r="BH6" i="12"/>
  <c r="BH4" i="12"/>
  <c r="EG6" i="12"/>
  <c r="EH6" i="12"/>
  <c r="EE6" i="12"/>
  <c r="EF6" i="12"/>
  <c r="EC6" i="12"/>
  <c r="ED6" i="12"/>
  <c r="DX4" i="12"/>
  <c r="EY4" i="12"/>
  <c r="EB4" i="12"/>
  <c r="EW4" i="12"/>
  <c r="EB6" i="12"/>
  <c r="FB4" i="12"/>
  <c r="DV4" i="12"/>
  <c r="DW4" i="12"/>
  <c r="FA4" i="12"/>
  <c r="EU4" i="12"/>
  <c r="FG4" i="12"/>
  <c r="EV4" i="12"/>
  <c r="FD4" i="12"/>
  <c r="FE4" i="12"/>
  <c r="FF4" i="12"/>
  <c r="FC4" i="12"/>
  <c r="ET4" i="12"/>
  <c r="EX4" i="12"/>
  <c r="DT4" i="12"/>
  <c r="DZ4" i="12"/>
  <c r="DY4" i="12"/>
  <c r="DU4" i="12"/>
  <c r="B4" i="12"/>
  <c r="E4" i="12"/>
  <c r="C4" i="12"/>
  <c r="D4" i="12"/>
  <c r="F4" i="12"/>
  <c r="I4" i="12"/>
  <c r="G4" i="12"/>
  <c r="H4" i="12"/>
  <c r="DO4" i="12"/>
  <c r="DM4" i="12"/>
  <c r="R25" i="12"/>
  <c r="T31" i="12"/>
  <c r="T32" i="12"/>
  <c r="T33" i="12"/>
  <c r="T34" i="12"/>
  <c r="T35" i="12"/>
  <c r="T36" i="12"/>
  <c r="S31" i="12"/>
  <c r="S32" i="12"/>
  <c r="S33" i="12"/>
  <c r="S34" i="12"/>
  <c r="S35" i="12"/>
  <c r="S36" i="12"/>
  <c r="P28" i="12"/>
  <c r="P29" i="12"/>
  <c r="P30" i="12"/>
  <c r="P31" i="12"/>
  <c r="P32" i="12"/>
  <c r="P33" i="12"/>
  <c r="P34" i="12"/>
  <c r="P35" i="12"/>
  <c r="P36" i="12"/>
  <c r="Q28" i="12"/>
  <c r="Q29" i="12"/>
  <c r="Q30" i="12"/>
  <c r="Q31" i="12"/>
  <c r="Q32" i="12"/>
  <c r="Q33" i="12"/>
  <c r="Q34" i="12"/>
  <c r="Q35" i="12"/>
  <c r="Q36" i="12"/>
  <c r="L28" i="12"/>
  <c r="M28" i="12"/>
  <c r="L29" i="12"/>
  <c r="M29" i="12"/>
  <c r="L30" i="12"/>
  <c r="M30" i="12"/>
  <c r="L31" i="12"/>
  <c r="M31" i="12"/>
  <c r="L32" i="12"/>
  <c r="M32" i="12"/>
  <c r="L33" i="12"/>
  <c r="M33" i="12"/>
  <c r="L34" i="12"/>
  <c r="M34" i="12"/>
  <c r="L35" i="12"/>
  <c r="M35" i="12"/>
  <c r="L36" i="12"/>
  <c r="M36" i="12"/>
  <c r="G28" i="12"/>
  <c r="G29" i="12"/>
  <c r="G30" i="12"/>
  <c r="G31" i="12"/>
  <c r="G32" i="12"/>
  <c r="G33" i="12"/>
  <c r="G34" i="12"/>
  <c r="G35" i="12"/>
  <c r="G36" i="12"/>
  <c r="G27" i="12"/>
  <c r="M27" i="12"/>
  <c r="M26" i="12"/>
  <c r="I28" i="12"/>
  <c r="J28" i="12"/>
  <c r="I29" i="12"/>
  <c r="J29" i="12"/>
  <c r="I30" i="12"/>
  <c r="J30" i="12"/>
  <c r="I31" i="12"/>
  <c r="J31" i="12"/>
  <c r="I32" i="12"/>
  <c r="J32" i="12"/>
  <c r="I33" i="12"/>
  <c r="J33" i="12"/>
  <c r="I34" i="12"/>
  <c r="J34" i="12"/>
  <c r="I35" i="12"/>
  <c r="J35" i="12"/>
  <c r="I36" i="12"/>
  <c r="J36" i="12"/>
  <c r="J27" i="12"/>
  <c r="I27" i="12"/>
  <c r="J26" i="12"/>
  <c r="I25" i="12"/>
  <c r="AAF13" i="12" l="1"/>
  <c r="AAG13" i="12"/>
  <c r="DJ8" i="12"/>
  <c r="DI13" i="12"/>
  <c r="DI12" i="12"/>
  <c r="DO12" i="12"/>
  <c r="DO11" i="12"/>
  <c r="DO13" i="12"/>
  <c r="DP8" i="12"/>
  <c r="DT8" i="12"/>
  <c r="DP11" i="12"/>
  <c r="DD13" i="12"/>
  <c r="DD12" i="12"/>
  <c r="AAC13" i="12"/>
  <c r="CY13" i="12"/>
  <c r="CY12" i="12"/>
  <c r="AAA13" i="12"/>
  <c r="AAB13" i="12"/>
  <c r="AAD13" i="12"/>
  <c r="CT13" i="12"/>
  <c r="CT12" i="12"/>
  <c r="ZZ13" i="12"/>
  <c r="BL4" i="12"/>
  <c r="BL6" i="12"/>
  <c r="BK1" i="12"/>
  <c r="DP6" i="12"/>
  <c r="DL6" i="12"/>
  <c r="DN6" i="12"/>
  <c r="B3" i="4"/>
  <c r="K36" i="12"/>
  <c r="K35" i="12"/>
  <c r="K34" i="12"/>
  <c r="K33" i="12"/>
  <c r="K32" i="12"/>
  <c r="K31" i="12"/>
  <c r="K30" i="12"/>
  <c r="K29" i="12"/>
  <c r="K28" i="12"/>
  <c r="K27" i="12"/>
  <c r="H36" i="12"/>
  <c r="H35" i="12"/>
  <c r="H34" i="12"/>
  <c r="H33" i="12"/>
  <c r="H32" i="12"/>
  <c r="H31" i="12"/>
  <c r="H30" i="12"/>
  <c r="H29" i="12"/>
  <c r="H28" i="12"/>
  <c r="H27" i="12"/>
  <c r="H25" i="12"/>
  <c r="B22" i="11"/>
  <c r="T30" i="12"/>
  <c r="T29" i="12"/>
  <c r="T28" i="12"/>
  <c r="T27" i="12"/>
  <c r="S27" i="12"/>
  <c r="S28" i="12"/>
  <c r="S29" i="12"/>
  <c r="S30" i="12"/>
  <c r="B32" i="12"/>
  <c r="F29" i="12"/>
  <c r="F28" i="12"/>
  <c r="F32" i="12"/>
  <c r="O36" i="12"/>
  <c r="O35" i="12"/>
  <c r="O34" i="12"/>
  <c r="O33" i="12"/>
  <c r="O32" i="12"/>
  <c r="O31" i="12"/>
  <c r="O30" i="12"/>
  <c r="O29" i="12"/>
  <c r="O28" i="12"/>
  <c r="F36" i="12"/>
  <c r="F35" i="12"/>
  <c r="F34" i="12"/>
  <c r="F33" i="12"/>
  <c r="F31" i="12"/>
  <c r="F30" i="12"/>
  <c r="F27" i="12"/>
  <c r="N27" i="12"/>
  <c r="N28" i="12"/>
  <c r="N29" i="12"/>
  <c r="N30" i="12"/>
  <c r="N31" i="12"/>
  <c r="N32" i="12"/>
  <c r="N33" i="12"/>
  <c r="N34" i="12"/>
  <c r="N35" i="12"/>
  <c r="N36" i="12"/>
  <c r="D35" i="12"/>
  <c r="C32" i="12"/>
  <c r="S25" i="12"/>
  <c r="DS4" i="12" s="1"/>
  <c r="DQ4" i="12"/>
  <c r="G26" i="12"/>
  <c r="F25" i="12"/>
  <c r="B25" i="12"/>
  <c r="D25" i="12"/>
  <c r="C25" i="12"/>
  <c r="A3" i="5"/>
  <c r="B29" i="11"/>
  <c r="B28" i="11"/>
  <c r="B27" i="11"/>
  <c r="B26" i="11"/>
  <c r="B25" i="11"/>
  <c r="B24" i="11"/>
  <c r="B23" i="11"/>
  <c r="B21" i="11"/>
  <c r="O25" i="12"/>
  <c r="DN5" i="12"/>
  <c r="DK4" i="12"/>
  <c r="A3" i="6"/>
  <c r="DL5" i="12"/>
  <c r="AAE13" i="12" l="1"/>
  <c r="DK8" i="12"/>
  <c r="DJ12" i="12"/>
  <c r="DJ13" i="12"/>
  <c r="DT11" i="12"/>
  <c r="DT13" i="12"/>
  <c r="DU11" i="12"/>
  <c r="DY8" i="12"/>
  <c r="DT12" i="12"/>
  <c r="DU8" i="12"/>
  <c r="DP12" i="12"/>
  <c r="DQ8" i="12"/>
  <c r="DP13" i="12"/>
  <c r="ZY13" i="12"/>
  <c r="A4" i="6"/>
  <c r="A4" i="5"/>
  <c r="DS6" i="12"/>
  <c r="DQ6" i="12"/>
  <c r="C3" i="11"/>
  <c r="F77" i="1" s="1"/>
  <c r="DR6" i="12"/>
  <c r="D36" i="12"/>
  <c r="DM6" i="12"/>
  <c r="B30" i="12"/>
  <c r="D28" i="12"/>
  <c r="C30" i="12"/>
  <c r="C36" i="12"/>
  <c r="C35" i="12"/>
  <c r="C29" i="12"/>
  <c r="C28" i="12"/>
  <c r="C27" i="12"/>
  <c r="D27" i="12"/>
  <c r="D31" i="12"/>
  <c r="B27" i="12"/>
  <c r="B31" i="12"/>
  <c r="B34" i="12"/>
  <c r="B33" i="12"/>
  <c r="B29" i="12"/>
  <c r="B28" i="12"/>
  <c r="D33" i="12"/>
  <c r="B35" i="12"/>
  <c r="B36" i="12"/>
  <c r="DO6" i="12"/>
  <c r="DK6" i="12"/>
  <c r="C33" i="12"/>
  <c r="C34" i="12"/>
  <c r="C31" i="12"/>
  <c r="DP5" i="12"/>
  <c r="D29" i="12"/>
  <c r="D32" i="12"/>
  <c r="D30" i="12"/>
  <c r="D34" i="12"/>
  <c r="DL8" i="12" l="1"/>
  <c r="DK12" i="12"/>
  <c r="DK13" i="12"/>
  <c r="DR8" i="12"/>
  <c r="DQ12" i="12"/>
  <c r="DQ13" i="12"/>
  <c r="DU13" i="12"/>
  <c r="DV8" i="12"/>
  <c r="DU12" i="12"/>
  <c r="DZ11" i="12"/>
  <c r="DZ8" i="12"/>
  <c r="DY12" i="12"/>
  <c r="DY13" i="12"/>
  <c r="ED8" i="12"/>
  <c r="DY11" i="12"/>
  <c r="BM1" i="12"/>
  <c r="BM6" i="12" s="1"/>
  <c r="DM8" i="12" l="1"/>
  <c r="DL13" i="12"/>
  <c r="DL12" i="12"/>
  <c r="DV12" i="12"/>
  <c r="DV13" i="12"/>
  <c r="DW8" i="12"/>
  <c r="ED13" i="12"/>
  <c r="EE11" i="12"/>
  <c r="EE8" i="12"/>
  <c r="ED12" i="12"/>
  <c r="ED11" i="12"/>
  <c r="EI8" i="12"/>
  <c r="DZ13" i="12"/>
  <c r="DZ12" i="12"/>
  <c r="EA8" i="12"/>
  <c r="DR13" i="12"/>
  <c r="DS8" i="12"/>
  <c r="DR12" i="12"/>
  <c r="BN1" i="12"/>
  <c r="BN6" i="12" s="1"/>
  <c r="DN8" i="12" l="1"/>
  <c r="DM13" i="12"/>
  <c r="DM12" i="12"/>
  <c r="EF8" i="12"/>
  <c r="EE12" i="12"/>
  <c r="EE13" i="12"/>
  <c r="EJ11" i="12"/>
  <c r="EJ8" i="12"/>
  <c r="EI13" i="12"/>
  <c r="EI11" i="12"/>
  <c r="EN8" i="12"/>
  <c r="EI12" i="12"/>
  <c r="DS13" i="12"/>
  <c r="DS12" i="12"/>
  <c r="EB8" i="12"/>
  <c r="EA12" i="12"/>
  <c r="EA13" i="12"/>
  <c r="DW13" i="12"/>
  <c r="DX8" i="12"/>
  <c r="DW12" i="12"/>
  <c r="BO1" i="12"/>
  <c r="BO6" i="12" s="1"/>
  <c r="DN13" i="12" l="1"/>
  <c r="DN12" i="12"/>
  <c r="DX12" i="12"/>
  <c r="DX13" i="12"/>
  <c r="EN13" i="12"/>
  <c r="EO11" i="12"/>
  <c r="EN11" i="12"/>
  <c r="EO8" i="12"/>
  <c r="ES8" i="12"/>
  <c r="EN12" i="12"/>
  <c r="EC8" i="12"/>
  <c r="EB13" i="12"/>
  <c r="EB12" i="12"/>
  <c r="EJ13" i="12"/>
  <c r="EK8" i="12"/>
  <c r="EJ12" i="12"/>
  <c r="EF12" i="12"/>
  <c r="EF13" i="12"/>
  <c r="EG8" i="12"/>
  <c r="BP1" i="12"/>
  <c r="BP6" i="12" s="1"/>
  <c r="EC13" i="12" l="1"/>
  <c r="EC12" i="12"/>
  <c r="EO13" i="12"/>
  <c r="EP8" i="12"/>
  <c r="EO12" i="12"/>
  <c r="EG12" i="12"/>
  <c r="EH8" i="12"/>
  <c r="EG13" i="12"/>
  <c r="EK12" i="12"/>
  <c r="EK13" i="12"/>
  <c r="EL8" i="12"/>
  <c r="ES13" i="12"/>
  <c r="ET11" i="12"/>
  <c r="ES11" i="12"/>
  <c r="EX8" i="12"/>
  <c r="ET8" i="12"/>
  <c r="ES12" i="12"/>
  <c r="BQ1" i="12"/>
  <c r="BQ6" i="12" s="1"/>
  <c r="ET12" i="12" l="1"/>
  <c r="EU8" i="12"/>
  <c r="ET13" i="12"/>
  <c r="EY11" i="12"/>
  <c r="EX13" i="12"/>
  <c r="EY8" i="12"/>
  <c r="EX12" i="12"/>
  <c r="EX11" i="12"/>
  <c r="FC8" i="12"/>
  <c r="EH13" i="12"/>
  <c r="EH12" i="12"/>
  <c r="EP13" i="12"/>
  <c r="EQ8" i="12"/>
  <c r="EP12" i="12"/>
  <c r="EL13" i="12"/>
  <c r="EL12" i="12"/>
  <c r="EM8" i="12"/>
  <c r="BR1" i="12"/>
  <c r="BR6" i="12" s="1"/>
  <c r="EM13" i="12" l="1"/>
  <c r="EM12" i="12"/>
  <c r="EQ13" i="12"/>
  <c r="EQ12" i="12"/>
  <c r="ER8" i="12"/>
  <c r="FD11" i="12"/>
  <c r="FC11" i="12"/>
  <c r="FC12" i="12"/>
  <c r="FH8" i="12"/>
  <c r="FM8" i="12" s="1"/>
  <c r="FD8" i="12"/>
  <c r="FC13" i="12"/>
  <c r="EZ8" i="12"/>
  <c r="EY12" i="12"/>
  <c r="EY13" i="12"/>
  <c r="EU12" i="12"/>
  <c r="EU13" i="12"/>
  <c r="EV8" i="12"/>
  <c r="BS1" i="12"/>
  <c r="BS6" i="12" s="1"/>
  <c r="FM11" i="12" l="1"/>
  <c r="FM12" i="12"/>
  <c r="FN8" i="12"/>
  <c r="FM13" i="12"/>
  <c r="EZ12" i="12"/>
  <c r="EZ13" i="12"/>
  <c r="FA8" i="12"/>
  <c r="FD13" i="12"/>
  <c r="FE8" i="12"/>
  <c r="FD12" i="12"/>
  <c r="ER13" i="12"/>
  <c r="ER12" i="12"/>
  <c r="EW8" i="12"/>
  <c r="EV12" i="12"/>
  <c r="EV13" i="12"/>
  <c r="FI11" i="12"/>
  <c r="FH11" i="12"/>
  <c r="FH13" i="12"/>
  <c r="FH12" i="12"/>
  <c r="FI8" i="12"/>
  <c r="BT1" i="12"/>
  <c r="FN12" i="12" l="1"/>
  <c r="FN13" i="12"/>
  <c r="FO8" i="12"/>
  <c r="FE13" i="12"/>
  <c r="FF8" i="12"/>
  <c r="FE12" i="12"/>
  <c r="FI13" i="12"/>
  <c r="FJ8" i="12"/>
  <c r="FI12" i="12"/>
  <c r="EW13" i="12"/>
  <c r="EW12" i="12"/>
  <c r="FA12" i="12"/>
  <c r="FA13" i="12"/>
  <c r="FB8" i="12"/>
  <c r="BU1" i="12"/>
  <c r="BT6" i="12"/>
  <c r="FO12" i="12" l="1"/>
  <c r="FP8" i="12"/>
  <c r="FO13" i="12"/>
  <c r="FJ13" i="12"/>
  <c r="FJ12" i="12"/>
  <c r="FK8" i="12"/>
  <c r="FB12" i="12"/>
  <c r="FB13" i="12"/>
  <c r="FF12" i="12"/>
  <c r="FF13" i="12"/>
  <c r="FG8" i="12"/>
  <c r="BV1" i="12"/>
  <c r="BU6" i="12"/>
  <c r="FQ8" i="12" l="1"/>
  <c r="FP12" i="12"/>
  <c r="FP13" i="12"/>
  <c r="FG13" i="12"/>
  <c r="FG12" i="12"/>
  <c r="FL8" i="12"/>
  <c r="FK12" i="12"/>
  <c r="FK13" i="12"/>
  <c r="BV4" i="12"/>
  <c r="BV6" i="12"/>
  <c r="BW1" i="12"/>
  <c r="FQ13" i="12" l="1"/>
  <c r="FQ12" i="12"/>
  <c r="FR8" i="12"/>
  <c r="FW8" i="12"/>
  <c r="FL13" i="12"/>
  <c r="FL12" i="12"/>
  <c r="BX1" i="12"/>
  <c r="BW6" i="12"/>
  <c r="BW4" i="12"/>
  <c r="FR12" i="12" l="1"/>
  <c r="FR13" i="12"/>
  <c r="FS8" i="12"/>
  <c r="FX8" i="12"/>
  <c r="GB8" i="12"/>
  <c r="FW13" i="12"/>
  <c r="FX11" i="12"/>
  <c r="FW12" i="12"/>
  <c r="FW11" i="12"/>
  <c r="BX6" i="12"/>
  <c r="BY1" i="12"/>
  <c r="BX4" i="12"/>
  <c r="FS12" i="12" l="1"/>
  <c r="FS13" i="12"/>
  <c r="FT8" i="12"/>
  <c r="GB11" i="12"/>
  <c r="GB13" i="12"/>
  <c r="GC11" i="12"/>
  <c r="GC8" i="12"/>
  <c r="GB12" i="12"/>
  <c r="GG8" i="12"/>
  <c r="FY8" i="12"/>
  <c r="FX13" i="12"/>
  <c r="FX12" i="12"/>
  <c r="BY6" i="12"/>
  <c r="BY4" i="12"/>
  <c r="BZ1" i="12"/>
  <c r="FU8" i="12" l="1"/>
  <c r="FT13" i="12"/>
  <c r="FT12" i="12"/>
  <c r="FY12" i="12"/>
  <c r="FY13" i="12"/>
  <c r="FZ8" i="12"/>
  <c r="GL8" i="12"/>
  <c r="GH8" i="12"/>
  <c r="GG12" i="12"/>
  <c r="GH11" i="12"/>
  <c r="GG11" i="12"/>
  <c r="GG13" i="12"/>
  <c r="GC13" i="12"/>
  <c r="GD8" i="12"/>
  <c r="GC12" i="12"/>
  <c r="BZ6" i="12"/>
  <c r="BZ4" i="12"/>
  <c r="CA1" i="12"/>
  <c r="FU13" i="12" l="1"/>
  <c r="FV8" i="12"/>
  <c r="FU12" i="12"/>
  <c r="GI8" i="12"/>
  <c r="GH12" i="12"/>
  <c r="GH13" i="12"/>
  <c r="GD13" i="12"/>
  <c r="GE8" i="12"/>
  <c r="GD12" i="12"/>
  <c r="GQ8" i="12"/>
  <c r="GM8" i="12"/>
  <c r="GL12" i="12"/>
  <c r="GL11" i="12"/>
  <c r="GL13" i="12"/>
  <c r="GM11" i="12"/>
  <c r="FZ12" i="12"/>
  <c r="FZ13" i="12"/>
  <c r="GA8" i="12"/>
  <c r="CA4" i="12"/>
  <c r="CB1" i="12"/>
  <c r="CA6" i="12"/>
  <c r="FV13" i="12" l="1"/>
  <c r="FV12" i="12"/>
  <c r="GA12" i="12"/>
  <c r="GA13" i="12"/>
  <c r="GN8" i="12"/>
  <c r="GM12" i="12"/>
  <c r="GM13" i="12"/>
  <c r="GR8" i="12"/>
  <c r="GQ13" i="12"/>
  <c r="GR11" i="12"/>
  <c r="GQ11" i="12"/>
  <c r="GV8" i="12"/>
  <c r="GQ12" i="12"/>
  <c r="GE13" i="12"/>
  <c r="GE12" i="12"/>
  <c r="GF8" i="12"/>
  <c r="GI13" i="12"/>
  <c r="GJ8" i="12"/>
  <c r="GI12" i="12"/>
  <c r="CB4" i="12"/>
  <c r="CC1" i="12"/>
  <c r="CB6" i="12"/>
  <c r="GK8" i="12" l="1"/>
  <c r="GJ13" i="12"/>
  <c r="GJ12" i="12"/>
  <c r="GV13" i="12"/>
  <c r="GW11" i="12"/>
  <c r="HA8" i="12"/>
  <c r="GV11" i="12"/>
  <c r="GW8" i="12"/>
  <c r="GV12" i="12"/>
  <c r="GF13" i="12"/>
  <c r="GF12" i="12"/>
  <c r="GS8" i="12"/>
  <c r="GR13" i="12"/>
  <c r="GR12" i="12"/>
  <c r="GO8" i="12"/>
  <c r="GN12" i="12"/>
  <c r="GN13" i="12"/>
  <c r="CC4" i="12"/>
  <c r="CD1" i="12"/>
  <c r="CC6" i="12"/>
  <c r="GO12" i="12" l="1"/>
  <c r="GO13" i="12"/>
  <c r="GP8" i="12"/>
  <c r="HF8" i="12"/>
  <c r="HA12" i="12"/>
  <c r="HB11" i="12"/>
  <c r="HA11" i="12"/>
  <c r="HB8" i="12"/>
  <c r="HA13" i="12"/>
  <c r="GT8" i="12"/>
  <c r="GS12" i="12"/>
  <c r="GS13" i="12"/>
  <c r="GW13" i="12"/>
  <c r="GW12" i="12"/>
  <c r="GX8" i="12"/>
  <c r="GK13" i="12"/>
  <c r="GK12" i="12"/>
  <c r="CD4" i="12"/>
  <c r="CD6" i="12"/>
  <c r="CE1" i="12"/>
  <c r="GX13" i="12" l="1"/>
  <c r="GX12" i="12"/>
  <c r="GY8" i="12"/>
  <c r="GT12" i="12"/>
  <c r="GT13" i="12"/>
  <c r="GU8" i="12"/>
  <c r="HB12" i="12"/>
  <c r="HC8" i="12"/>
  <c r="HB13" i="12"/>
  <c r="HG8" i="12"/>
  <c r="HF12" i="12"/>
  <c r="HG11" i="12"/>
  <c r="HK8" i="12"/>
  <c r="HF11" i="12"/>
  <c r="HF13" i="12"/>
  <c r="GP12" i="12"/>
  <c r="GP13" i="12"/>
  <c r="CF1" i="12"/>
  <c r="CE6" i="12"/>
  <c r="CE4" i="12"/>
  <c r="HL11" i="12" l="1"/>
  <c r="HK11" i="12"/>
  <c r="HL8" i="12"/>
  <c r="HP8" i="12"/>
  <c r="HU8" i="12" s="1"/>
  <c r="HK13" i="12"/>
  <c r="HK12" i="12"/>
  <c r="GU13" i="12"/>
  <c r="GU12" i="12"/>
  <c r="HH8" i="12"/>
  <c r="HG12" i="12"/>
  <c r="HG13" i="12"/>
  <c r="HC13" i="12"/>
  <c r="HD8" i="12"/>
  <c r="HC12" i="12"/>
  <c r="GY13" i="12"/>
  <c r="GZ8" i="12"/>
  <c r="GY12" i="12"/>
  <c r="CF6" i="12"/>
  <c r="CF4" i="12"/>
  <c r="CG1" i="12"/>
  <c r="HU11" i="12" l="1"/>
  <c r="HU13" i="12"/>
  <c r="HU12" i="12"/>
  <c r="HV8" i="12"/>
  <c r="GZ13" i="12"/>
  <c r="GZ12" i="12"/>
  <c r="HE8" i="12"/>
  <c r="HD13" i="12"/>
  <c r="HD12" i="12"/>
  <c r="HI8" i="12"/>
  <c r="HH12" i="12"/>
  <c r="HH13" i="12"/>
  <c r="HQ11" i="12"/>
  <c r="HP11" i="12"/>
  <c r="HP13" i="12"/>
  <c r="HQ8" i="12"/>
  <c r="HP12" i="12"/>
  <c r="HM8" i="12"/>
  <c r="HL13" i="12"/>
  <c r="HL12" i="12"/>
  <c r="CG6" i="12"/>
  <c r="CG4" i="12"/>
  <c r="CH1" i="12"/>
  <c r="HV13" i="12" l="1"/>
  <c r="HW8" i="12"/>
  <c r="HV12" i="12"/>
  <c r="HM12" i="12"/>
  <c r="HN8" i="12"/>
  <c r="HM13" i="12"/>
  <c r="HQ13" i="12"/>
  <c r="HR8" i="12"/>
  <c r="HQ12" i="12"/>
  <c r="HI12" i="12"/>
  <c r="HI13" i="12"/>
  <c r="HJ8" i="12"/>
  <c r="HE12" i="12"/>
  <c r="HE13" i="12"/>
  <c r="CH6" i="12"/>
  <c r="CH4" i="12"/>
  <c r="CI1" i="12"/>
  <c r="CJ1" i="12" s="1"/>
  <c r="HX8" i="12" l="1"/>
  <c r="HW12" i="12"/>
  <c r="HW13" i="12"/>
  <c r="HJ12" i="12"/>
  <c r="HJ13" i="12"/>
  <c r="HO8" i="12"/>
  <c r="HN12" i="12"/>
  <c r="HN13" i="12"/>
  <c r="HR13" i="12"/>
  <c r="HS8" i="12"/>
  <c r="HR12" i="12"/>
  <c r="CK1" i="12"/>
  <c r="CJ6" i="12"/>
  <c r="CJ4" i="12"/>
  <c r="CI6" i="12"/>
  <c r="CI4" i="12"/>
  <c r="HY8" i="12" l="1"/>
  <c r="HX12" i="12"/>
  <c r="HX13" i="12"/>
  <c r="HS13" i="12"/>
  <c r="HS12" i="12"/>
  <c r="HT8" i="12"/>
  <c r="IE8" i="12" s="1"/>
  <c r="HO13" i="12"/>
  <c r="HO12" i="12"/>
  <c r="CL1" i="12"/>
  <c r="CM1" i="12" s="1"/>
  <c r="CK4" i="12"/>
  <c r="CK6" i="12"/>
  <c r="HY12" i="12" l="1"/>
  <c r="HY13" i="12"/>
  <c r="HZ8" i="12"/>
  <c r="IF11" i="12"/>
  <c r="IE11" i="12"/>
  <c r="IE13" i="12"/>
  <c r="IE12" i="12"/>
  <c r="IF8" i="12"/>
  <c r="IJ8" i="12"/>
  <c r="HT13" i="12"/>
  <c r="HT12" i="12"/>
  <c r="CN1" i="12"/>
  <c r="CM6" i="12"/>
  <c r="CM4" i="12"/>
  <c r="CL6" i="12"/>
  <c r="CL4" i="12"/>
  <c r="HZ12" i="12" l="1"/>
  <c r="HZ13" i="12"/>
  <c r="IA8" i="12"/>
  <c r="IJ12" i="12"/>
  <c r="IJ13" i="12"/>
  <c r="IO8" i="12"/>
  <c r="IK8" i="12"/>
  <c r="IJ11" i="12"/>
  <c r="IK11" i="12"/>
  <c r="IF12" i="12"/>
  <c r="IF13" i="12"/>
  <c r="IG8" i="12"/>
  <c r="CO1" i="12"/>
  <c r="CN6" i="12"/>
  <c r="CN4" i="12"/>
  <c r="IA13" i="12" l="1"/>
  <c r="IB8" i="12"/>
  <c r="IA12" i="12"/>
  <c r="IH8" i="12"/>
  <c r="IG12" i="12"/>
  <c r="IG13" i="12"/>
  <c r="IL8" i="12"/>
  <c r="IK13" i="12"/>
  <c r="IK12" i="12"/>
  <c r="IO12" i="12"/>
  <c r="IO11" i="12"/>
  <c r="IO13" i="12"/>
  <c r="IT8" i="12"/>
  <c r="IP8" i="12"/>
  <c r="IP11" i="12"/>
  <c r="CO4" i="12"/>
  <c r="CP1" i="12"/>
  <c r="CO6" i="12"/>
  <c r="IC8" i="12" l="1"/>
  <c r="IB13" i="12"/>
  <c r="IB12" i="12"/>
  <c r="IU8" i="12"/>
  <c r="IT12" i="12"/>
  <c r="IY8" i="12"/>
  <c r="IT13" i="12"/>
  <c r="IU11" i="12"/>
  <c r="IT11" i="12"/>
  <c r="IP12" i="12"/>
  <c r="IQ8" i="12"/>
  <c r="IP13" i="12"/>
  <c r="IL12" i="12"/>
  <c r="IL13" i="12"/>
  <c r="IM8" i="12"/>
  <c r="II8" i="12"/>
  <c r="IH12" i="12"/>
  <c r="IH13" i="12"/>
  <c r="CQ1" i="12"/>
  <c r="CP4" i="12"/>
  <c r="CP6" i="12"/>
  <c r="IC13" i="12" l="1"/>
  <c r="ID8" i="12"/>
  <c r="IC12" i="12"/>
  <c r="II13" i="12"/>
  <c r="II12" i="12"/>
  <c r="IM13" i="12"/>
  <c r="IN8" i="12"/>
  <c r="IM12" i="12"/>
  <c r="IR8" i="12"/>
  <c r="IQ12" i="12"/>
  <c r="IQ13" i="12"/>
  <c r="JD8" i="12"/>
  <c r="IZ8" i="12"/>
  <c r="IY11" i="12"/>
  <c r="IY12" i="12"/>
  <c r="IY13" i="12"/>
  <c r="IZ11" i="12"/>
  <c r="IV8" i="12"/>
  <c r="IU13" i="12"/>
  <c r="IU12" i="12"/>
  <c r="CR1" i="12"/>
  <c r="CQ6" i="12"/>
  <c r="CQ5" i="12"/>
  <c r="ID13" i="12" l="1"/>
  <c r="ID12" i="12"/>
  <c r="IW8" i="12"/>
  <c r="IV13" i="12"/>
  <c r="IV12" i="12"/>
  <c r="IZ13" i="12"/>
  <c r="JA8" i="12"/>
  <c r="IZ12" i="12"/>
  <c r="IS8" i="12"/>
  <c r="IR12" i="12"/>
  <c r="IR13" i="12"/>
  <c r="JD13" i="12"/>
  <c r="JE8" i="12"/>
  <c r="JD12" i="12"/>
  <c r="JE11" i="12"/>
  <c r="JI8" i="12"/>
  <c r="JD11" i="12"/>
  <c r="IN13" i="12"/>
  <c r="IN12" i="12"/>
  <c r="CR6" i="12"/>
  <c r="CS1" i="12"/>
  <c r="CR4" i="12"/>
  <c r="IS13" i="12" l="1"/>
  <c r="IS12" i="12"/>
  <c r="JE13" i="12"/>
  <c r="JE12" i="12"/>
  <c r="JF8" i="12"/>
  <c r="JI12" i="12"/>
  <c r="JN8" i="12"/>
  <c r="JJ11" i="12"/>
  <c r="JI11" i="12"/>
  <c r="JJ8" i="12"/>
  <c r="JI13" i="12"/>
  <c r="JA12" i="12"/>
  <c r="JA13" i="12"/>
  <c r="JB8" i="12"/>
  <c r="IW12" i="12"/>
  <c r="IW13" i="12"/>
  <c r="IX8" i="12"/>
  <c r="CT1" i="12"/>
  <c r="CS6" i="12"/>
  <c r="CS5" i="12"/>
  <c r="JO8" i="12" l="1"/>
  <c r="JN12" i="12"/>
  <c r="JO11" i="12"/>
  <c r="JN11" i="12"/>
  <c r="JS8" i="12"/>
  <c r="JN13" i="12"/>
  <c r="JF13" i="12"/>
  <c r="JF12" i="12"/>
  <c r="JG8" i="12"/>
  <c r="IX12" i="12"/>
  <c r="IX13" i="12"/>
  <c r="JC8" i="12"/>
  <c r="JB13" i="12"/>
  <c r="JB12" i="12"/>
  <c r="JJ12" i="12"/>
  <c r="JK8" i="12"/>
  <c r="JJ13" i="12"/>
  <c r="CU1" i="12"/>
  <c r="CT4" i="12"/>
  <c r="CT6" i="12"/>
  <c r="JK13" i="12" l="1"/>
  <c r="JL8" i="12"/>
  <c r="JK12" i="12"/>
  <c r="JC12" i="12"/>
  <c r="JC13" i="12"/>
  <c r="JG13" i="12"/>
  <c r="JH8" i="12"/>
  <c r="JG12" i="12"/>
  <c r="JS13" i="12"/>
  <c r="JT11" i="12"/>
  <c r="JS11" i="12"/>
  <c r="JT8" i="12"/>
  <c r="JX8" i="12"/>
  <c r="KC8" i="12" s="1"/>
  <c r="JS12" i="12"/>
  <c r="JP8" i="12"/>
  <c r="JO12" i="12"/>
  <c r="JO13" i="12"/>
  <c r="CU6" i="12"/>
  <c r="CV1" i="12"/>
  <c r="CU5" i="12"/>
  <c r="KC11" i="12" l="1"/>
  <c r="KC13" i="12"/>
  <c r="KD8" i="12"/>
  <c r="KC12" i="12"/>
  <c r="JT13" i="12"/>
  <c r="JU8" i="12"/>
  <c r="JT12" i="12"/>
  <c r="JQ8" i="12"/>
  <c r="JP12" i="12"/>
  <c r="JP13" i="12"/>
  <c r="JY11" i="12"/>
  <c r="JX11" i="12"/>
  <c r="JY8" i="12"/>
  <c r="JX13" i="12"/>
  <c r="JX12" i="12"/>
  <c r="JH13" i="12"/>
  <c r="JH12" i="12"/>
  <c r="JM8" i="12"/>
  <c r="JL12" i="12"/>
  <c r="JL13" i="12"/>
  <c r="CV4" i="12"/>
  <c r="CV6" i="12"/>
  <c r="CW1" i="12"/>
  <c r="KE8" i="12" l="1"/>
  <c r="KD12" i="12"/>
  <c r="KD13" i="12"/>
  <c r="JY13" i="12"/>
  <c r="JZ8" i="12"/>
  <c r="JY12" i="12"/>
  <c r="JM13" i="12"/>
  <c r="JM12" i="12"/>
  <c r="JU12" i="12"/>
  <c r="JV8" i="12"/>
  <c r="JU13" i="12"/>
  <c r="JQ12" i="12"/>
  <c r="JQ13" i="12"/>
  <c r="JR8" i="12"/>
  <c r="CW6" i="12"/>
  <c r="CW4" i="12"/>
  <c r="CX1" i="12"/>
  <c r="KE13" i="12" l="1"/>
  <c r="KF8" i="12"/>
  <c r="KE12" i="12"/>
  <c r="JR12" i="12"/>
  <c r="JR13" i="12"/>
  <c r="JV13" i="12"/>
  <c r="JW8" i="12"/>
  <c r="JV12" i="12"/>
  <c r="JZ13" i="12"/>
  <c r="JZ12" i="12"/>
  <c r="KA8" i="12"/>
  <c r="CX4" i="12"/>
  <c r="CY1" i="12"/>
  <c r="CX6" i="12"/>
  <c r="KG8" i="12" l="1"/>
  <c r="KF12" i="12"/>
  <c r="KF13" i="12"/>
  <c r="KA13" i="12"/>
  <c r="KA12" i="12"/>
  <c r="KB8" i="12"/>
  <c r="KM8" i="12" s="1"/>
  <c r="JW12" i="12"/>
  <c r="JW13" i="12"/>
  <c r="CY6" i="12"/>
  <c r="CY5" i="12"/>
  <c r="CZ1" i="12"/>
  <c r="KG13" i="12" l="1"/>
  <c r="KH8" i="12"/>
  <c r="KG12" i="12"/>
  <c r="KM13" i="12"/>
  <c r="KM11" i="12"/>
  <c r="KN8" i="12"/>
  <c r="KM12" i="12"/>
  <c r="KR8" i="12"/>
  <c r="KN11" i="12"/>
  <c r="KB13" i="12"/>
  <c r="KB12" i="12"/>
  <c r="DA1" i="12"/>
  <c r="CZ6" i="12"/>
  <c r="CZ4" i="12"/>
  <c r="KH13" i="12" l="1"/>
  <c r="KI8" i="12"/>
  <c r="KH12" i="12"/>
  <c r="KR13" i="12"/>
  <c r="KR12" i="12"/>
  <c r="KW8" i="12"/>
  <c r="KS8" i="12"/>
  <c r="KS11" i="12"/>
  <c r="KR11" i="12"/>
  <c r="KN12" i="12"/>
  <c r="KN13" i="12"/>
  <c r="KO8" i="12"/>
  <c r="DA4" i="12"/>
  <c r="DB1" i="12"/>
  <c r="DA6" i="12"/>
  <c r="KI13" i="12" l="1"/>
  <c r="KI12" i="12"/>
  <c r="KJ8" i="12"/>
  <c r="KO13" i="12"/>
  <c r="KP8" i="12"/>
  <c r="KO12" i="12"/>
  <c r="KS13" i="12"/>
  <c r="KS12" i="12"/>
  <c r="KT8" i="12"/>
  <c r="LB8" i="12"/>
  <c r="KW11" i="12"/>
  <c r="KW12" i="12"/>
  <c r="KX8" i="12"/>
  <c r="KW13" i="12"/>
  <c r="KX11" i="12"/>
  <c r="DC1" i="12"/>
  <c r="DB6" i="12"/>
  <c r="DB5" i="12"/>
  <c r="KJ13" i="12" l="1"/>
  <c r="KJ12" i="12"/>
  <c r="KK8" i="12"/>
  <c r="KY8" i="12"/>
  <c r="KX12" i="12"/>
  <c r="KX13" i="12"/>
  <c r="LC8" i="12"/>
  <c r="LB12" i="12"/>
  <c r="LB11" i="12"/>
  <c r="LB13" i="12"/>
  <c r="LG8" i="12"/>
  <c r="LC11" i="12"/>
  <c r="KT13" i="12"/>
  <c r="KU8" i="12"/>
  <c r="KT12" i="12"/>
  <c r="KP13" i="12"/>
  <c r="KQ8" i="12"/>
  <c r="KP12" i="12"/>
  <c r="DC6" i="12"/>
  <c r="DD1" i="12"/>
  <c r="DC4" i="12"/>
  <c r="KK13" i="12" l="1"/>
  <c r="KL8" i="12"/>
  <c r="KK12" i="12"/>
  <c r="KQ13" i="12"/>
  <c r="KQ12" i="12"/>
  <c r="KU13" i="12"/>
  <c r="KV8" i="12"/>
  <c r="KU12" i="12"/>
  <c r="LG13" i="12"/>
  <c r="LG12" i="12"/>
  <c r="LH11" i="12"/>
  <c r="LG11" i="12"/>
  <c r="LL8" i="12"/>
  <c r="LH8" i="12"/>
  <c r="LD8" i="12"/>
  <c r="LC12" i="12"/>
  <c r="LC13" i="12"/>
  <c r="KZ8" i="12"/>
  <c r="KY13" i="12"/>
  <c r="KY12" i="12"/>
  <c r="DD5" i="12"/>
  <c r="DE1" i="12"/>
  <c r="DD6" i="12"/>
  <c r="KL13" i="12" l="1"/>
  <c r="KL12" i="12"/>
  <c r="LA8" i="12"/>
  <c r="KZ12" i="12"/>
  <c r="KZ13" i="12"/>
  <c r="LE8" i="12"/>
  <c r="LD12" i="12"/>
  <c r="LD13" i="12"/>
  <c r="LH12" i="12"/>
  <c r="LH13" i="12"/>
  <c r="LI8" i="12"/>
  <c r="LL13" i="12"/>
  <c r="LL11" i="12"/>
  <c r="LL12" i="12"/>
  <c r="LM11" i="12"/>
  <c r="LQ8" i="12"/>
  <c r="LM8" i="12"/>
  <c r="KV13" i="12"/>
  <c r="KV12" i="12"/>
  <c r="DF1" i="12"/>
  <c r="DE6" i="12"/>
  <c r="DE4" i="12"/>
  <c r="LJ8" i="12" l="1"/>
  <c r="LI13" i="12"/>
  <c r="LI12" i="12"/>
  <c r="LM13" i="12"/>
  <c r="LN8" i="12"/>
  <c r="LM12" i="12"/>
  <c r="LV8" i="12"/>
  <c r="LQ12" i="12"/>
  <c r="LQ13" i="12"/>
  <c r="LR11" i="12"/>
  <c r="LQ11" i="12"/>
  <c r="LR8" i="12"/>
  <c r="LE12" i="12"/>
  <c r="LF8" i="12"/>
  <c r="LE13" i="12"/>
  <c r="LA12" i="12"/>
  <c r="LA13" i="12"/>
  <c r="DF5" i="12"/>
  <c r="DG1" i="12"/>
  <c r="DF6" i="12"/>
  <c r="LF12" i="12" l="1"/>
  <c r="LF13" i="12"/>
  <c r="LW8" i="12"/>
  <c r="LV12" i="12"/>
  <c r="LW11" i="12"/>
  <c r="LV11" i="12"/>
  <c r="MA8" i="12"/>
  <c r="LV13" i="12"/>
  <c r="LN13" i="12"/>
  <c r="LO8" i="12"/>
  <c r="LN12" i="12"/>
  <c r="LS8" i="12"/>
  <c r="LR12" i="12"/>
  <c r="LR13" i="12"/>
  <c r="LK8" i="12"/>
  <c r="LJ13" i="12"/>
  <c r="LJ12" i="12"/>
  <c r="DG4" i="12"/>
  <c r="DG6" i="12"/>
  <c r="DH1" i="12"/>
  <c r="LK13" i="12" l="1"/>
  <c r="LK12" i="12"/>
  <c r="LT8" i="12"/>
  <c r="LS12" i="12"/>
  <c r="LS13" i="12"/>
  <c r="LO13" i="12"/>
  <c r="LP8" i="12"/>
  <c r="LO12" i="12"/>
  <c r="MB11" i="12"/>
  <c r="MA11" i="12"/>
  <c r="MF8" i="12"/>
  <c r="MK8" i="12" s="1"/>
  <c r="MA12" i="12"/>
  <c r="MA13" i="12"/>
  <c r="MB8" i="12"/>
  <c r="LX8" i="12"/>
  <c r="LW12" i="12"/>
  <c r="LW13" i="12"/>
  <c r="DH6" i="12"/>
  <c r="DH5" i="12"/>
  <c r="DI1" i="12"/>
  <c r="MK11" i="12" l="1"/>
  <c r="ML8" i="12"/>
  <c r="MK13" i="12"/>
  <c r="MK12" i="12"/>
  <c r="MB13" i="12"/>
  <c r="MB12" i="12"/>
  <c r="MC8" i="12"/>
  <c r="MG11" i="12"/>
  <c r="MF11" i="12"/>
  <c r="MF13" i="12"/>
  <c r="MG8" i="12"/>
  <c r="MF12" i="12"/>
  <c r="LP13" i="12"/>
  <c r="LP12" i="12"/>
  <c r="LY8" i="12"/>
  <c r="LX12" i="12"/>
  <c r="LX13" i="12"/>
  <c r="LU8" i="12"/>
  <c r="LT12" i="12"/>
  <c r="LT13" i="12"/>
  <c r="DI4" i="12"/>
  <c r="DI6" i="12"/>
  <c r="ML13" i="12" l="1"/>
  <c r="MM8" i="12"/>
  <c r="ML12" i="12"/>
  <c r="LU12" i="12"/>
  <c r="LU13" i="12"/>
  <c r="MG13" i="12"/>
  <c r="MG12" i="12"/>
  <c r="MH8" i="12"/>
  <c r="LY12" i="12"/>
  <c r="LZ8" i="12"/>
  <c r="LY13" i="12"/>
  <c r="MC12" i="12"/>
  <c r="MC13" i="12"/>
  <c r="MD8" i="12"/>
  <c r="MN8" i="12" l="1"/>
  <c r="MM13" i="12"/>
  <c r="MM12" i="12"/>
  <c r="LZ12" i="12"/>
  <c r="LZ13" i="12"/>
  <c r="ME8" i="12"/>
  <c r="MD13" i="12"/>
  <c r="MD12" i="12"/>
  <c r="MH13" i="12"/>
  <c r="MI8" i="12"/>
  <c r="MH12" i="12"/>
  <c r="MO8" i="12" l="1"/>
  <c r="MN13" i="12"/>
  <c r="MN12" i="12"/>
  <c r="MI13" i="12"/>
  <c r="MJ8" i="12"/>
  <c r="MU8" i="12" s="1"/>
  <c r="MI12" i="12"/>
  <c r="ME13" i="12"/>
  <c r="ME12" i="12"/>
  <c r="MO12" i="12" l="1"/>
  <c r="MO13" i="12"/>
  <c r="MP8" i="12"/>
  <c r="MU13" i="12"/>
  <c r="MZ8" i="12"/>
  <c r="MU12" i="12"/>
  <c r="MV11" i="12"/>
  <c r="MU11" i="12"/>
  <c r="MV8" i="12"/>
  <c r="MJ13" i="12"/>
  <c r="MJ12" i="12"/>
  <c r="MQ8" i="12" l="1"/>
  <c r="MP12" i="12"/>
  <c r="MP13" i="12"/>
  <c r="MW8" i="12"/>
  <c r="MV13" i="12"/>
  <c r="MV12" i="12"/>
  <c r="NA8" i="12"/>
  <c r="MZ11" i="12"/>
  <c r="NE8" i="12"/>
  <c r="MZ12" i="12"/>
  <c r="NA11" i="12"/>
  <c r="MZ13" i="12"/>
  <c r="MR8" i="12" l="1"/>
  <c r="MQ13" i="12"/>
  <c r="MQ12" i="12"/>
  <c r="NE13" i="12"/>
  <c r="NE12" i="12"/>
  <c r="NF11" i="12"/>
  <c r="NJ8" i="12"/>
  <c r="NF8" i="12"/>
  <c r="NE11" i="12"/>
  <c r="NA12" i="12"/>
  <c r="NB8" i="12"/>
  <c r="NA13" i="12"/>
  <c r="MW13" i="12"/>
  <c r="MX8" i="12"/>
  <c r="MW12" i="12"/>
  <c r="MS8" i="12" l="1"/>
  <c r="MR13" i="12"/>
  <c r="MR12" i="12"/>
  <c r="MX12" i="12"/>
  <c r="MX13" i="12"/>
  <c r="MY8" i="12"/>
  <c r="NB12" i="12"/>
  <c r="NB13" i="12"/>
  <c r="NC8" i="12"/>
  <c r="NG8" i="12"/>
  <c r="NF12" i="12"/>
  <c r="NF13" i="12"/>
  <c r="NK11" i="12"/>
  <c r="NJ11" i="12"/>
  <c r="NK8" i="12"/>
  <c r="NJ13" i="12"/>
  <c r="NO8" i="12"/>
  <c r="NJ12" i="12"/>
  <c r="MS13" i="12" l="1"/>
  <c r="MT8" i="12"/>
  <c r="MS12" i="12"/>
  <c r="NO11" i="12"/>
  <c r="NP8" i="12"/>
  <c r="NO13" i="12"/>
  <c r="NO12" i="12"/>
  <c r="NT8" i="12"/>
  <c r="NP11" i="12"/>
  <c r="NK13" i="12"/>
  <c r="NL8" i="12"/>
  <c r="NK12" i="12"/>
  <c r="NG12" i="12"/>
  <c r="NG13" i="12"/>
  <c r="NH8" i="12"/>
  <c r="NC13" i="12"/>
  <c r="ND8" i="12"/>
  <c r="NC12" i="12"/>
  <c r="MY12" i="12"/>
  <c r="MY13" i="12"/>
  <c r="MT13" i="12" l="1"/>
  <c r="MT12" i="12"/>
  <c r="ND13" i="12"/>
  <c r="ND12" i="12"/>
  <c r="NU11" i="12"/>
  <c r="NU8" i="12"/>
  <c r="NT13" i="12"/>
  <c r="NT11" i="12"/>
  <c r="NT12" i="12"/>
  <c r="NY8" i="12"/>
  <c r="NH12" i="12"/>
  <c r="NI8" i="12"/>
  <c r="NH13" i="12"/>
  <c r="NM8" i="12"/>
  <c r="NL13" i="12"/>
  <c r="NL12" i="12"/>
  <c r="NP13" i="12"/>
  <c r="NQ8" i="12"/>
  <c r="NP12" i="12"/>
  <c r="NI13" i="12" l="1"/>
  <c r="NI12" i="12"/>
  <c r="NM12" i="12"/>
  <c r="NM13" i="12"/>
  <c r="NN8" i="12"/>
  <c r="NV8" i="12"/>
  <c r="NU12" i="12"/>
  <c r="NU13" i="12"/>
  <c r="NR8" i="12"/>
  <c r="NQ12" i="12"/>
  <c r="NQ13" i="12"/>
  <c r="NZ8" i="12"/>
  <c r="NZ11" i="12"/>
  <c r="NY11" i="12"/>
  <c r="NY13" i="12"/>
  <c r="OD8" i="12"/>
  <c r="NY12" i="12"/>
  <c r="NN12" i="12" l="1"/>
  <c r="NN13" i="12"/>
  <c r="OD11" i="12"/>
  <c r="OD13" i="12"/>
  <c r="OI8" i="12"/>
  <c r="OE8" i="12"/>
  <c r="OD12" i="12"/>
  <c r="OE11" i="12"/>
  <c r="OA8" i="12"/>
  <c r="NZ12" i="12"/>
  <c r="NZ13" i="12"/>
  <c r="NS8" i="12"/>
  <c r="NR13" i="12"/>
  <c r="NR12" i="12"/>
  <c r="NW8" i="12"/>
  <c r="NV12" i="12"/>
  <c r="NV13" i="12"/>
  <c r="NS13" i="12" l="1"/>
  <c r="NS12" i="12"/>
  <c r="NW13" i="12"/>
  <c r="NW12" i="12"/>
  <c r="NX8" i="12"/>
  <c r="OB8" i="12"/>
  <c r="OA12" i="12"/>
  <c r="OA13" i="12"/>
  <c r="OE13" i="12"/>
  <c r="OF8" i="12"/>
  <c r="OE12" i="12"/>
  <c r="ON8" i="12"/>
  <c r="OS8" i="12" s="1"/>
  <c r="OJ8" i="12"/>
  <c r="OJ11" i="12"/>
  <c r="OI11" i="12"/>
  <c r="OI13" i="12"/>
  <c r="OI12" i="12"/>
  <c r="OS11" i="12" l="1"/>
  <c r="OS13" i="12"/>
  <c r="OS12" i="12"/>
  <c r="OT8" i="12"/>
  <c r="OO11" i="12"/>
  <c r="ON11" i="12"/>
  <c r="OO8" i="12"/>
  <c r="ON13" i="12"/>
  <c r="ON12" i="12"/>
  <c r="OG8" i="12"/>
  <c r="OF13" i="12"/>
  <c r="OF12" i="12"/>
  <c r="OJ12" i="12"/>
  <c r="OJ13" i="12"/>
  <c r="OK8" i="12"/>
  <c r="OB13" i="12"/>
  <c r="OC8" i="12"/>
  <c r="OB12" i="12"/>
  <c r="NX13" i="12"/>
  <c r="NX12" i="12"/>
  <c r="OT13" i="12" l="1"/>
  <c r="OU8" i="12"/>
  <c r="OT12" i="12"/>
  <c r="OC12" i="12"/>
  <c r="OC13" i="12"/>
  <c r="OK13" i="12"/>
  <c r="OK12" i="12"/>
  <c r="OL8" i="12"/>
  <c r="OG12" i="12"/>
  <c r="OG13" i="12"/>
  <c r="OH8" i="12"/>
  <c r="OP8" i="12"/>
  <c r="OO12" i="12"/>
  <c r="OO13" i="12"/>
  <c r="OU13" i="12" l="1"/>
  <c r="OV8" i="12"/>
  <c r="OU12" i="12"/>
  <c r="OL12" i="12"/>
  <c r="OL13" i="12"/>
  <c r="OM8" i="12"/>
  <c r="OP12" i="12"/>
  <c r="OP13" i="12"/>
  <c r="OQ8" i="12"/>
  <c r="OH12" i="12"/>
  <c r="OH13" i="12"/>
  <c r="OV13" i="12" l="1"/>
  <c r="OV12" i="12"/>
  <c r="OW8" i="12"/>
  <c r="OR8" i="12"/>
  <c r="PC8" i="12" s="1"/>
  <c r="OQ13" i="12"/>
  <c r="OQ12" i="12"/>
  <c r="OM13" i="12"/>
  <c r="OM12" i="12"/>
  <c r="OX8" i="12" l="1"/>
  <c r="OW12" i="12"/>
  <c r="OW13" i="12"/>
  <c r="PC11" i="12"/>
  <c r="PC13" i="12"/>
  <c r="PH8" i="12"/>
  <c r="PD8" i="12"/>
  <c r="PD11" i="12"/>
  <c r="PC12" i="12"/>
  <c r="OR13" i="12"/>
  <c r="OR12" i="12"/>
  <c r="OX13" i="12" l="1"/>
  <c r="OY8" i="12"/>
  <c r="OX12" i="12"/>
  <c r="PD12" i="12"/>
  <c r="PD13" i="12"/>
  <c r="PE8" i="12"/>
  <c r="PH13" i="12"/>
  <c r="PH12" i="12"/>
  <c r="PI11" i="12"/>
  <c r="PM8" i="12"/>
  <c r="PI8" i="12"/>
  <c r="PH11" i="12"/>
  <c r="OZ8" i="12" l="1"/>
  <c r="OY13" i="12"/>
  <c r="OY12" i="12"/>
  <c r="PE13" i="12"/>
  <c r="PF8" i="12"/>
  <c r="PE12" i="12"/>
  <c r="PI13" i="12"/>
  <c r="PI12" i="12"/>
  <c r="PJ8" i="12"/>
  <c r="PR8" i="12"/>
  <c r="PN8" i="12"/>
  <c r="PM11" i="12"/>
  <c r="PM13" i="12"/>
  <c r="PM12" i="12"/>
  <c r="PN11" i="12"/>
  <c r="OZ13" i="12" l="1"/>
  <c r="PA8" i="12"/>
  <c r="OZ12" i="12"/>
  <c r="PO8" i="12"/>
  <c r="PN12" i="12"/>
  <c r="PN13" i="12"/>
  <c r="PJ13" i="12"/>
  <c r="PK8" i="12"/>
  <c r="PJ12" i="12"/>
  <c r="PS8" i="12"/>
  <c r="PR12" i="12"/>
  <c r="PR13" i="12"/>
  <c r="PS11" i="12"/>
  <c r="PR11" i="12"/>
  <c r="PW8" i="12"/>
  <c r="PF13" i="12"/>
  <c r="PG8" i="12"/>
  <c r="PF12" i="12"/>
  <c r="PA13" i="12" l="1"/>
  <c r="PA12" i="12"/>
  <c r="PB8" i="12"/>
  <c r="PT8" i="12"/>
  <c r="PS12" i="12"/>
  <c r="PS13" i="12"/>
  <c r="PG13" i="12"/>
  <c r="PG12" i="12"/>
  <c r="QB8" i="12"/>
  <c r="PW13" i="12"/>
  <c r="PW12" i="12"/>
  <c r="PX11" i="12"/>
  <c r="PW11" i="12"/>
  <c r="PX8" i="12"/>
  <c r="PK13" i="12"/>
  <c r="PL8" i="12"/>
  <c r="PK12" i="12"/>
  <c r="PP8" i="12"/>
  <c r="PO12" i="12"/>
  <c r="PO13" i="12"/>
  <c r="PB13" i="12" l="1"/>
  <c r="PB12" i="12"/>
  <c r="PQ8" i="12"/>
  <c r="PP12" i="12"/>
  <c r="PP13" i="12"/>
  <c r="PL13" i="12"/>
  <c r="PL12" i="12"/>
  <c r="PX13" i="12"/>
  <c r="PY8" i="12"/>
  <c r="PX12" i="12"/>
  <c r="QB13" i="12"/>
  <c r="QC11" i="12"/>
  <c r="QG8" i="12"/>
  <c r="QB11" i="12"/>
  <c r="QC8" i="12"/>
  <c r="QB12" i="12"/>
  <c r="PU8" i="12"/>
  <c r="PT12" i="12"/>
  <c r="PT13" i="12"/>
  <c r="QL8" i="12" l="1"/>
  <c r="QG13" i="12"/>
  <c r="QH11" i="12"/>
  <c r="QG11" i="12"/>
  <c r="QH8" i="12"/>
  <c r="QG12" i="12"/>
  <c r="PU12" i="12"/>
  <c r="PV8" i="12"/>
  <c r="PU13" i="12"/>
  <c r="QC13" i="12"/>
  <c r="QC12" i="12"/>
  <c r="QD8" i="12"/>
  <c r="PZ8" i="12"/>
  <c r="PY12" i="12"/>
  <c r="PY13" i="12"/>
  <c r="PQ12" i="12"/>
  <c r="PQ13" i="12"/>
  <c r="QD13" i="12" l="1"/>
  <c r="QD12" i="12"/>
  <c r="QE8" i="12"/>
  <c r="PZ13" i="12"/>
  <c r="QA8" i="12"/>
  <c r="PZ12" i="12"/>
  <c r="PV12" i="12"/>
  <c r="PV13" i="12"/>
  <c r="QI8" i="12"/>
  <c r="QH12" i="12"/>
  <c r="QH13" i="12"/>
  <c r="QM8" i="12"/>
  <c r="QL12" i="12"/>
  <c r="QM11" i="12"/>
  <c r="QL11" i="12"/>
  <c r="QL13" i="12"/>
  <c r="QQ8" i="12"/>
  <c r="QR11" i="12" l="1"/>
  <c r="QQ11" i="12"/>
  <c r="QQ13" i="12"/>
  <c r="QR8" i="12"/>
  <c r="QV8" i="12"/>
  <c r="RA8" i="12" s="1"/>
  <c r="QQ12" i="12"/>
  <c r="QA13" i="12"/>
  <c r="QA12" i="12"/>
  <c r="QE13" i="12"/>
  <c r="QE12" i="12"/>
  <c r="QF8" i="12"/>
  <c r="QN8" i="12"/>
  <c r="QM12" i="12"/>
  <c r="QM13" i="12"/>
  <c r="QJ8" i="12"/>
  <c r="QI12" i="12"/>
  <c r="QI13" i="12"/>
  <c r="RA11" i="12" l="1"/>
  <c r="RB8" i="12"/>
  <c r="RA13" i="12"/>
  <c r="RA12" i="12"/>
  <c r="QK8" i="12"/>
  <c r="QJ12" i="12"/>
  <c r="QJ13" i="12"/>
  <c r="QO8" i="12"/>
  <c r="QN12" i="12"/>
  <c r="QN13" i="12"/>
  <c r="QF13" i="12"/>
  <c r="QF12" i="12"/>
  <c r="QW11" i="12"/>
  <c r="QV11" i="12"/>
  <c r="QW8" i="12"/>
  <c r="QV13" i="12"/>
  <c r="QV12" i="12"/>
  <c r="QR13" i="12"/>
  <c r="QS8" i="12"/>
  <c r="QR12" i="12"/>
  <c r="RC8" i="12" l="1"/>
  <c r="RB12" i="12"/>
  <c r="RB13" i="12"/>
  <c r="QO12" i="12"/>
  <c r="QO13" i="12"/>
  <c r="QP8" i="12"/>
  <c r="QS12" i="12"/>
  <c r="QS13" i="12"/>
  <c r="QT8" i="12"/>
  <c r="QW13" i="12"/>
  <c r="QW12" i="12"/>
  <c r="QX8" i="12"/>
  <c r="QK12" i="12"/>
  <c r="QK13" i="12"/>
  <c r="RD8" i="12" l="1"/>
  <c r="RC13" i="12"/>
  <c r="RC12" i="12"/>
  <c r="QX13" i="12"/>
  <c r="QY8" i="12"/>
  <c r="QX12" i="12"/>
  <c r="QU8" i="12"/>
  <c r="QT13" i="12"/>
  <c r="QT12" i="12"/>
  <c r="QP12" i="12"/>
  <c r="QP13" i="12"/>
  <c r="RD13" i="12" l="1"/>
  <c r="RD12" i="12"/>
  <c r="RE8" i="12"/>
  <c r="QU13" i="12"/>
  <c r="QU12" i="12"/>
  <c r="QY13" i="12"/>
  <c r="QZ8" i="12"/>
  <c r="RK8" i="12" s="1"/>
  <c r="QY12" i="12"/>
  <c r="RE13" i="12" l="1"/>
  <c r="RF8" i="12"/>
  <c r="RE12" i="12"/>
  <c r="RP8" i="12"/>
  <c r="RK12" i="12"/>
  <c r="RK13" i="12"/>
  <c r="RL8" i="12"/>
  <c r="RL11" i="12"/>
  <c r="RK11" i="12"/>
  <c r="QZ13" i="12"/>
  <c r="QZ12" i="12"/>
  <c r="RG8" i="12" l="1"/>
  <c r="RF13" i="12"/>
  <c r="RF12" i="12"/>
  <c r="RL12" i="12"/>
  <c r="RL13" i="12"/>
  <c r="RM8" i="12"/>
  <c r="RP13" i="12"/>
  <c r="RQ11" i="12"/>
  <c r="RU8" i="12"/>
  <c r="RP12" i="12"/>
  <c r="RQ8" i="12"/>
  <c r="RP11" i="12"/>
  <c r="RG12" i="12" l="1"/>
  <c r="RG13" i="12"/>
  <c r="RH8" i="12"/>
  <c r="RZ8" i="12"/>
  <c r="RV11" i="12"/>
  <c r="RV8" i="12"/>
  <c r="RU13" i="12"/>
  <c r="RU12" i="12"/>
  <c r="RU11" i="12"/>
  <c r="RQ12" i="12"/>
  <c r="RQ13" i="12"/>
  <c r="RR8" i="12"/>
  <c r="RM13" i="12"/>
  <c r="RN8" i="12"/>
  <c r="RM12" i="12"/>
  <c r="RH12" i="12" l="1"/>
  <c r="RH13" i="12"/>
  <c r="RI8" i="12"/>
  <c r="RN13" i="12"/>
  <c r="RO8" i="12"/>
  <c r="RN12" i="12"/>
  <c r="RR13" i="12"/>
  <c r="RS8" i="12"/>
  <c r="RR12" i="12"/>
  <c r="RW8" i="12"/>
  <c r="RV12" i="12"/>
  <c r="RV13" i="12"/>
  <c r="SA8" i="12"/>
  <c r="RZ12" i="12"/>
  <c r="RZ13" i="12"/>
  <c r="RZ11" i="12"/>
  <c r="SE8" i="12"/>
  <c r="SA11" i="12"/>
  <c r="RI13" i="12" l="1"/>
  <c r="RJ8" i="12"/>
  <c r="RI12" i="12"/>
  <c r="SJ8" i="12"/>
  <c r="SF8" i="12"/>
  <c r="SE13" i="12"/>
  <c r="SF11" i="12"/>
  <c r="SE11" i="12"/>
  <c r="SE12" i="12"/>
  <c r="SB8" i="12"/>
  <c r="SA12" i="12"/>
  <c r="SA13" i="12"/>
  <c r="RX8" i="12"/>
  <c r="RW12" i="12"/>
  <c r="RW13" i="12"/>
  <c r="RS13" i="12"/>
  <c r="RT8" i="12"/>
  <c r="RS12" i="12"/>
  <c r="RO13" i="12"/>
  <c r="RO12" i="12"/>
  <c r="RJ13" i="12" l="1"/>
  <c r="RJ12" i="12"/>
  <c r="RY8" i="12"/>
  <c r="RX12" i="12"/>
  <c r="RX13" i="12"/>
  <c r="SC8" i="12"/>
  <c r="SB12" i="12"/>
  <c r="SB13" i="12"/>
  <c r="RT13" i="12"/>
  <c r="RT12" i="12"/>
  <c r="SF13" i="12"/>
  <c r="SG8" i="12"/>
  <c r="SF12" i="12"/>
  <c r="SO8" i="12"/>
  <c r="SJ13" i="12"/>
  <c r="SK11" i="12"/>
  <c r="SJ11" i="12"/>
  <c r="SK8" i="12"/>
  <c r="SJ12" i="12"/>
  <c r="SC12" i="12" l="1"/>
  <c r="SC13" i="12"/>
  <c r="SD8" i="12"/>
  <c r="SK13" i="12"/>
  <c r="SL8" i="12"/>
  <c r="SK12" i="12"/>
  <c r="SP11" i="12"/>
  <c r="SO11" i="12"/>
  <c r="SP8" i="12"/>
  <c r="ST8" i="12"/>
  <c r="SO12" i="12"/>
  <c r="SO13" i="12"/>
  <c r="SG13" i="12"/>
  <c r="SH8" i="12"/>
  <c r="SG12" i="12"/>
  <c r="RY12" i="12"/>
  <c r="RY13" i="12"/>
  <c r="SH13" i="12" l="1"/>
  <c r="SI8" i="12"/>
  <c r="SH12" i="12"/>
  <c r="ST12" i="12"/>
  <c r="SU11" i="12"/>
  <c r="SU8" i="12"/>
  <c r="ST11" i="12"/>
  <c r="SY8" i="12"/>
  <c r="ST13" i="12"/>
  <c r="SQ8" i="12"/>
  <c r="SP12" i="12"/>
  <c r="SP13" i="12"/>
  <c r="SL13" i="12"/>
  <c r="SM8" i="12"/>
  <c r="SL12" i="12"/>
  <c r="SD12" i="12"/>
  <c r="SD13" i="12"/>
  <c r="SV8" i="12" l="1"/>
  <c r="SU13" i="12"/>
  <c r="SU12" i="12"/>
  <c r="SZ11" i="12"/>
  <c r="SY11" i="12"/>
  <c r="SZ8" i="12"/>
  <c r="SY12" i="12"/>
  <c r="SY13" i="12"/>
  <c r="TD8" i="12"/>
  <c r="TI8" i="12" s="1"/>
  <c r="SQ12" i="12"/>
  <c r="SR8" i="12"/>
  <c r="SQ13" i="12"/>
  <c r="SM13" i="12"/>
  <c r="SN8" i="12"/>
  <c r="SM12" i="12"/>
  <c r="SI13" i="12"/>
  <c r="SI12" i="12"/>
  <c r="TI11" i="12" l="1"/>
  <c r="TJ8" i="12"/>
  <c r="TI13" i="12"/>
  <c r="TI12" i="12"/>
  <c r="TE11" i="12"/>
  <c r="TD11" i="12"/>
  <c r="TD13" i="12"/>
  <c r="TE8" i="12"/>
  <c r="TD12" i="12"/>
  <c r="SN13" i="12"/>
  <c r="SN12" i="12"/>
  <c r="SS8" i="12"/>
  <c r="SR12" i="12"/>
  <c r="SR13" i="12"/>
  <c r="TA8" i="12"/>
  <c r="SZ13" i="12"/>
  <c r="SZ12" i="12"/>
  <c r="SW8" i="12"/>
  <c r="SV12" i="12"/>
  <c r="SV13" i="12"/>
  <c r="TK8" i="12" l="1"/>
  <c r="TJ13" i="12"/>
  <c r="TJ12" i="12"/>
  <c r="SW12" i="12"/>
  <c r="SX8" i="12"/>
  <c r="SW13" i="12"/>
  <c r="TE13" i="12"/>
  <c r="TE12" i="12"/>
  <c r="TF8" i="12"/>
  <c r="SS12" i="12"/>
  <c r="SS13" i="12"/>
  <c r="TA13" i="12"/>
  <c r="TB8" i="12"/>
  <c r="TA12" i="12"/>
  <c r="TL8" i="12" l="1"/>
  <c r="TK13" i="12"/>
  <c r="TK12" i="12"/>
  <c r="TF13" i="12"/>
  <c r="TG8" i="12"/>
  <c r="TF12" i="12"/>
  <c r="TB13" i="12"/>
  <c r="TB12" i="12"/>
  <c r="TC8" i="12"/>
  <c r="SX12" i="12"/>
  <c r="SX13" i="12"/>
  <c r="TM8" i="12" l="1"/>
  <c r="TL12" i="12"/>
  <c r="TL13" i="12"/>
  <c r="TC13" i="12"/>
  <c r="TC12" i="12"/>
  <c r="TG13" i="12"/>
  <c r="TH8" i="12"/>
  <c r="TS8" i="12" s="1"/>
  <c r="TG12" i="12"/>
  <c r="TN8" i="12" l="1"/>
  <c r="TM13" i="12"/>
  <c r="TM12" i="12"/>
  <c r="TS13" i="12"/>
  <c r="TX8" i="12"/>
  <c r="TT8" i="12"/>
  <c r="TT11" i="12"/>
  <c r="TS12" i="12"/>
  <c r="TS11" i="12"/>
  <c r="TH13" i="12"/>
  <c r="TH12" i="12"/>
  <c r="TN12" i="12" l="1"/>
  <c r="TN13" i="12"/>
  <c r="TO8" i="12"/>
  <c r="TU8" i="12"/>
  <c r="TT13" i="12"/>
  <c r="TT12" i="12"/>
  <c r="TY8" i="12"/>
  <c r="TX12" i="12"/>
  <c r="TX11" i="12"/>
  <c r="TY11" i="12"/>
  <c r="TX13" i="12"/>
  <c r="UC8" i="12"/>
  <c r="TO13" i="12" l="1"/>
  <c r="TP8" i="12"/>
  <c r="TO12" i="12"/>
  <c r="UD8" i="12"/>
  <c r="UH8" i="12"/>
  <c r="UC12" i="12"/>
  <c r="UD11" i="12"/>
  <c r="UC11" i="12"/>
  <c r="UC13" i="12"/>
  <c r="TY12" i="12"/>
  <c r="TY13" i="12"/>
  <c r="TZ8" i="12"/>
  <c r="TU12" i="12"/>
  <c r="TU13" i="12"/>
  <c r="TV8" i="12"/>
  <c r="TP12" i="12" l="1"/>
  <c r="TP13" i="12"/>
  <c r="TQ8" i="12"/>
  <c r="TV12" i="12"/>
  <c r="TW8" i="12"/>
  <c r="TV13" i="12"/>
  <c r="TZ13" i="12"/>
  <c r="TZ12" i="12"/>
  <c r="UA8" i="12"/>
  <c r="UI8" i="12"/>
  <c r="UH12" i="12"/>
  <c r="UH13" i="12"/>
  <c r="UI11" i="12"/>
  <c r="UH11" i="12"/>
  <c r="UM8" i="12"/>
  <c r="UE8" i="12"/>
  <c r="UD12" i="12"/>
  <c r="UD13" i="12"/>
  <c r="TQ13" i="12" l="1"/>
  <c r="TR8" i="12"/>
  <c r="TQ12" i="12"/>
  <c r="UJ8" i="12"/>
  <c r="UI12" i="12"/>
  <c r="UI13" i="12"/>
  <c r="UF8" i="12"/>
  <c r="UE12" i="12"/>
  <c r="UE13" i="12"/>
  <c r="UN11" i="12"/>
  <c r="UM11" i="12"/>
  <c r="UN8" i="12"/>
  <c r="UR8" i="12"/>
  <c r="UM13" i="12"/>
  <c r="UM12" i="12"/>
  <c r="UB8" i="12"/>
  <c r="UA12" i="12"/>
  <c r="UA13" i="12"/>
  <c r="TW13" i="12"/>
  <c r="TW12" i="12"/>
  <c r="TR13" i="12" l="1"/>
  <c r="TR12" i="12"/>
  <c r="UB13" i="12"/>
  <c r="UB12" i="12"/>
  <c r="UO8" i="12"/>
  <c r="UN13" i="12"/>
  <c r="UN12" i="12"/>
  <c r="UR12" i="12"/>
  <c r="UR13" i="12"/>
  <c r="US8" i="12"/>
  <c r="UR11" i="12"/>
  <c r="US11" i="12"/>
  <c r="UW8" i="12"/>
  <c r="UG8" i="12"/>
  <c r="UF12" i="12"/>
  <c r="UF13" i="12"/>
  <c r="UK8" i="12"/>
  <c r="UJ12" i="12"/>
  <c r="UJ13" i="12"/>
  <c r="VB8" i="12" l="1"/>
  <c r="UX11" i="12"/>
  <c r="UW12" i="12"/>
  <c r="UX8" i="12"/>
  <c r="UW11" i="12"/>
  <c r="UW13" i="12"/>
  <c r="UT8" i="12"/>
  <c r="US12" i="12"/>
  <c r="US13" i="12"/>
  <c r="UK13" i="12"/>
  <c r="UK12" i="12"/>
  <c r="UL8" i="12"/>
  <c r="UG12" i="12"/>
  <c r="UG13" i="12"/>
  <c r="UO12" i="12"/>
  <c r="UP8" i="12"/>
  <c r="UO13" i="12"/>
  <c r="UT13" i="12" l="1"/>
  <c r="UU8" i="12"/>
  <c r="UT12" i="12"/>
  <c r="UP13" i="12"/>
  <c r="UP12" i="12"/>
  <c r="UQ8" i="12"/>
  <c r="UL12" i="12"/>
  <c r="UL13" i="12"/>
  <c r="UY8" i="12"/>
  <c r="UX12" i="12"/>
  <c r="UX13" i="12"/>
  <c r="VC8" i="12"/>
  <c r="VB11" i="12"/>
  <c r="VB13" i="12"/>
  <c r="VB12" i="12"/>
  <c r="VC11" i="12"/>
  <c r="VG8" i="12"/>
  <c r="UZ8" i="12" l="1"/>
  <c r="UY12" i="12"/>
  <c r="UY13" i="12"/>
  <c r="UU13" i="12"/>
  <c r="UV8" i="12"/>
  <c r="UU12" i="12"/>
  <c r="VH11" i="12"/>
  <c r="VL8" i="12"/>
  <c r="VQ8" i="12" s="1"/>
  <c r="VH8" i="12"/>
  <c r="VG11" i="12"/>
  <c r="VG13" i="12"/>
  <c r="VG12" i="12"/>
  <c r="VC13" i="12"/>
  <c r="VD8" i="12"/>
  <c r="VC12" i="12"/>
  <c r="UQ13" i="12"/>
  <c r="UQ12" i="12"/>
  <c r="VQ11" i="12" l="1"/>
  <c r="VR8" i="12"/>
  <c r="VQ13" i="12"/>
  <c r="VQ12" i="12"/>
  <c r="VM11" i="12"/>
  <c r="VL11" i="12"/>
  <c r="VM8" i="12"/>
  <c r="VL13" i="12"/>
  <c r="VL12" i="12"/>
  <c r="VE8" i="12"/>
  <c r="VD12" i="12"/>
  <c r="VD13" i="12"/>
  <c r="VI8" i="12"/>
  <c r="VH13" i="12"/>
  <c r="VH12" i="12"/>
  <c r="UV13" i="12"/>
  <c r="UV12" i="12"/>
  <c r="UZ13" i="12"/>
  <c r="VA8" i="12"/>
  <c r="UZ12" i="12"/>
  <c r="VS8" i="12" l="1"/>
  <c r="VR13" i="12"/>
  <c r="VR12" i="12"/>
  <c r="VA12" i="12"/>
  <c r="VA13" i="12"/>
  <c r="VJ8" i="12"/>
  <c r="VI12" i="12"/>
  <c r="VI13" i="12"/>
  <c r="VE12" i="12"/>
  <c r="VE13" i="12"/>
  <c r="VF8" i="12"/>
  <c r="VM13" i="12"/>
  <c r="VM12" i="12"/>
  <c r="VN8" i="12"/>
  <c r="VT8" i="12" l="1"/>
  <c r="VS13" i="12"/>
  <c r="VS12" i="12"/>
  <c r="VF12" i="12"/>
  <c r="VF13" i="12"/>
  <c r="VN13" i="12"/>
  <c r="VO8" i="12"/>
  <c r="VN12" i="12"/>
  <c r="VK8" i="12"/>
  <c r="VJ12" i="12"/>
  <c r="VJ13" i="12"/>
  <c r="VT13" i="12" l="1"/>
  <c r="VU8" i="12"/>
  <c r="VT12" i="12"/>
  <c r="VK13" i="12"/>
  <c r="VK12" i="12"/>
  <c r="VO13" i="12"/>
  <c r="VP8" i="12"/>
  <c r="WA8" i="12" s="1"/>
  <c r="VO12" i="12"/>
  <c r="VU12" i="12" l="1"/>
  <c r="VU13" i="12"/>
  <c r="VV8" i="12"/>
  <c r="WF8" i="12"/>
  <c r="WA13" i="12"/>
  <c r="WB8" i="12"/>
  <c r="WB11" i="12"/>
  <c r="WA12" i="12"/>
  <c r="WA11" i="12"/>
  <c r="VP13" i="12"/>
  <c r="VP12" i="12"/>
  <c r="VV12" i="12" l="1"/>
  <c r="VV13" i="12"/>
  <c r="VW8" i="12"/>
  <c r="WC8" i="12"/>
  <c r="WB13" i="12"/>
  <c r="WB12" i="12"/>
  <c r="WG8" i="12"/>
  <c r="WF12" i="12"/>
  <c r="WG11" i="12"/>
  <c r="WF13" i="12"/>
  <c r="WK8" i="12"/>
  <c r="WF11" i="12"/>
  <c r="VW13" i="12" l="1"/>
  <c r="VX8" i="12"/>
  <c r="VW12" i="12"/>
  <c r="WP8" i="12"/>
  <c r="WK11" i="12"/>
  <c r="WL8" i="12"/>
  <c r="WK12" i="12"/>
  <c r="WL11" i="12"/>
  <c r="WK13" i="12"/>
  <c r="WG13" i="12"/>
  <c r="WH8" i="12"/>
  <c r="WG12" i="12"/>
  <c r="WD8" i="12"/>
  <c r="WC13" i="12"/>
  <c r="WC12" i="12"/>
  <c r="VX13" i="12" l="1"/>
  <c r="VY8" i="12"/>
  <c r="VX12" i="12"/>
  <c r="WE8" i="12"/>
  <c r="WD13" i="12"/>
  <c r="WD12" i="12"/>
  <c r="WH13" i="12"/>
  <c r="WI8" i="12"/>
  <c r="WH12" i="12"/>
  <c r="WM8" i="12"/>
  <c r="WL12" i="12"/>
  <c r="WL13" i="12"/>
  <c r="WQ11" i="12"/>
  <c r="WQ8" i="12"/>
  <c r="WP13" i="12"/>
  <c r="WP12" i="12"/>
  <c r="WP11" i="12"/>
  <c r="WU8" i="12"/>
  <c r="VY13" i="12" l="1"/>
  <c r="VY12" i="12"/>
  <c r="VZ8" i="12"/>
  <c r="WU11" i="12"/>
  <c r="WU13" i="12"/>
  <c r="WZ8" i="12"/>
  <c r="WV11" i="12"/>
  <c r="WV8" i="12"/>
  <c r="WU12" i="12"/>
  <c r="WR8" i="12"/>
  <c r="WQ12" i="12"/>
  <c r="WQ13" i="12"/>
  <c r="WM12" i="12"/>
  <c r="WN8" i="12"/>
  <c r="WM13" i="12"/>
  <c r="WI13" i="12"/>
  <c r="WJ8" i="12"/>
  <c r="WI12" i="12"/>
  <c r="WE13" i="12"/>
  <c r="WE12" i="12"/>
  <c r="VZ12" i="12" l="1"/>
  <c r="VZ13" i="12"/>
  <c r="WJ13" i="12"/>
  <c r="WJ12" i="12"/>
  <c r="WS8" i="12"/>
  <c r="WR13" i="12"/>
  <c r="WR12" i="12"/>
  <c r="WV13" i="12"/>
  <c r="WW8" i="12"/>
  <c r="WV12" i="12"/>
  <c r="WN13" i="12"/>
  <c r="WO8" i="12"/>
  <c r="WN12" i="12"/>
  <c r="WZ11" i="12"/>
  <c r="WZ12" i="12"/>
  <c r="WZ13" i="12"/>
  <c r="XA11" i="12"/>
  <c r="XE8" i="12"/>
  <c r="XA8" i="12"/>
  <c r="XA13" i="12" l="1"/>
  <c r="XB8" i="12"/>
  <c r="XA12" i="12"/>
  <c r="WW13" i="12"/>
  <c r="WX8" i="12"/>
  <c r="WW12" i="12"/>
  <c r="XF11" i="12"/>
  <c r="XF8" i="12"/>
  <c r="XE12" i="12"/>
  <c r="XJ8" i="12"/>
  <c r="XE11" i="12"/>
  <c r="XE13" i="12"/>
  <c r="WO13" i="12"/>
  <c r="WO12" i="12"/>
  <c r="WS12" i="12"/>
  <c r="WS13" i="12"/>
  <c r="WT8" i="12"/>
  <c r="WT12" i="12" l="1"/>
  <c r="WT13" i="12"/>
  <c r="XB13" i="12"/>
  <c r="XB12" i="12"/>
  <c r="XC8" i="12"/>
  <c r="XK8" i="12"/>
  <c r="XJ13" i="12"/>
  <c r="XJ12" i="12"/>
  <c r="XK11" i="12"/>
  <c r="XJ11" i="12"/>
  <c r="XO8" i="12"/>
  <c r="XG8" i="12"/>
  <c r="XF12" i="12"/>
  <c r="XF13" i="12"/>
  <c r="WX12" i="12"/>
  <c r="WX13" i="12"/>
  <c r="WY8" i="12"/>
  <c r="WY12" i="12" l="1"/>
  <c r="WY13" i="12"/>
  <c r="XG12" i="12"/>
  <c r="XH8" i="12"/>
  <c r="XG13" i="12"/>
  <c r="XO11" i="12"/>
  <c r="XP11" i="12"/>
  <c r="XO13" i="12"/>
  <c r="XT8" i="12"/>
  <c r="XY8" i="12" s="1"/>
  <c r="XP8" i="12"/>
  <c r="XO12" i="12"/>
  <c r="XL8" i="12"/>
  <c r="XK12" i="12"/>
  <c r="XK13" i="12"/>
  <c r="XC13" i="12"/>
  <c r="XC12" i="12"/>
  <c r="XD8" i="12"/>
  <c r="XY11" i="12" l="1"/>
  <c r="XY12" i="12"/>
  <c r="XY13" i="12"/>
  <c r="XZ8" i="12"/>
  <c r="XU11" i="12"/>
  <c r="XT11" i="12"/>
  <c r="XU8" i="12"/>
  <c r="XT13" i="12"/>
  <c r="XT12" i="12"/>
  <c r="XD13" i="12"/>
  <c r="XD12" i="12"/>
  <c r="XM8" i="12"/>
  <c r="XL12" i="12"/>
  <c r="XL13" i="12"/>
  <c r="XQ8" i="12"/>
  <c r="XP13" i="12"/>
  <c r="XP12" i="12"/>
  <c r="XH12" i="12"/>
  <c r="XH13" i="12"/>
  <c r="XI8" i="12"/>
  <c r="XZ12" i="12" l="1"/>
  <c r="XZ13" i="12"/>
  <c r="YA8" i="12"/>
  <c r="XI12" i="12"/>
  <c r="XI13" i="12"/>
  <c r="XR8" i="12"/>
  <c r="XQ13" i="12"/>
  <c r="XQ12" i="12"/>
  <c r="XM12" i="12"/>
  <c r="XM13" i="12"/>
  <c r="XN8" i="12"/>
  <c r="XU13" i="12"/>
  <c r="XU12" i="12"/>
  <c r="XV8" i="12"/>
  <c r="YB8" i="12" l="1"/>
  <c r="YA13" i="12"/>
  <c r="YA12" i="12"/>
  <c r="XW8" i="12"/>
  <c r="XV13" i="12"/>
  <c r="XV12" i="12"/>
  <c r="XN12" i="12"/>
  <c r="XN13" i="12"/>
  <c r="XR13" i="12"/>
  <c r="XS8" i="12"/>
  <c r="XR12" i="12"/>
  <c r="YB12" i="12" l="1"/>
  <c r="YB13" i="12"/>
  <c r="YC8" i="12"/>
  <c r="XS12" i="12"/>
  <c r="XS13" i="12"/>
  <c r="XW13" i="12"/>
  <c r="XX8" i="12"/>
  <c r="XW12" i="12"/>
  <c r="YC13" i="12" l="1"/>
  <c r="YD8" i="12"/>
  <c r="YC12" i="12"/>
  <c r="XX13" i="12"/>
  <c r="XX12" i="12"/>
  <c r="YD13" i="12" l="1"/>
  <c r="YD12" i="12"/>
  <c r="YE8" i="12"/>
  <c r="YE13" i="12" l="1"/>
  <c r="YF8" i="12"/>
  <c r="YE12" i="12"/>
  <c r="YF13" i="12" l="1"/>
  <c r="YG8" i="12"/>
  <c r="YI8" i="12" s="1"/>
  <c r="YF12" i="12"/>
  <c r="YI13" i="12" l="1"/>
  <c r="YI11" i="12"/>
  <c r="YJ8" i="12"/>
  <c r="YG13" i="12"/>
  <c r="YH8" i="12"/>
  <c r="YG12" i="12"/>
  <c r="YJ13" i="12" l="1"/>
  <c r="YJ11" i="12"/>
  <c r="YK8" i="12"/>
  <c r="YH13" i="12"/>
  <c r="YH12" i="12"/>
  <c r="YL8" i="12" l="1"/>
  <c r="YK13" i="12"/>
  <c r="YK11" i="12"/>
  <c r="YL11" i="12" l="1"/>
  <c r="YL13" i="12"/>
  <c r="YM8" i="12"/>
  <c r="YM13" i="12" l="1"/>
  <c r="YM11" i="12"/>
  <c r="YN8" i="12"/>
  <c r="YO8" i="12" l="1"/>
  <c r="YN13" i="12"/>
  <c r="YN11" i="12"/>
  <c r="YP8" i="12" l="1"/>
  <c r="YO13" i="12"/>
  <c r="YO11" i="12"/>
  <c r="YP13" i="12" l="1"/>
  <c r="YQ8" i="12"/>
  <c r="YP11" i="12"/>
  <c r="YQ11" i="12" l="1"/>
  <c r="YQ13" i="12"/>
  <c r="YR8" i="12"/>
  <c r="YS8" i="12" s="1"/>
  <c r="YT8" i="12" l="1"/>
  <c r="YS13" i="12"/>
  <c r="YS11" i="12"/>
  <c r="YR13" i="12"/>
  <c r="YR11" i="12"/>
  <c r="YU8" i="12" l="1"/>
  <c r="YT13" i="12"/>
  <c r="YT11" i="12"/>
  <c r="YV8" i="12" l="1"/>
  <c r="YU13" i="12"/>
  <c r="YU11" i="12"/>
  <c r="YW8" i="12" l="1"/>
  <c r="YV13" i="12"/>
  <c r="YV11" i="12"/>
  <c r="YX8" i="12" l="1"/>
  <c r="YW13" i="12"/>
  <c r="YW11" i="12"/>
  <c r="YY8" i="12" l="1"/>
  <c r="YZ8" i="12" s="1"/>
  <c r="YX13" i="12"/>
  <c r="YX11" i="12"/>
  <c r="ZA8" i="12" l="1"/>
  <c r="YZ13" i="12"/>
  <c r="YZ11" i="12"/>
  <c r="YY13" i="12"/>
  <c r="YY11" i="12"/>
  <c r="ZA11" i="12" l="1"/>
  <c r="ZA13" i="12"/>
  <c r="ZB8" i="12"/>
  <c r="ZC8" i="12" l="1"/>
  <c r="ZB13" i="12"/>
  <c r="ZB11" i="12"/>
  <c r="ZD8" i="12" l="1"/>
  <c r="ZC13" i="12"/>
  <c r="ZC11" i="12"/>
  <c r="ZD11" i="12" l="1"/>
  <c r="ZE8" i="12"/>
  <c r="ZF8" i="12" s="1"/>
  <c r="ZD13" i="12"/>
  <c r="ZF11" i="12" l="1"/>
  <c r="ZG8" i="12"/>
  <c r="ZH8" i="12" s="1"/>
  <c r="ZF13" i="12"/>
  <c r="ZE13" i="12"/>
  <c r="ZE12" i="12"/>
  <c r="ZI8" i="12" l="1"/>
  <c r="ZH11" i="12"/>
  <c r="ZH13" i="12"/>
  <c r="ZG13" i="12"/>
  <c r="ZG12" i="12"/>
  <c r="ZJ8" i="12" l="1"/>
  <c r="ZI12" i="12"/>
  <c r="ZI13" i="12"/>
  <c r="ZJ13" i="12" l="1"/>
  <c r="ZJ11" i="12"/>
  <c r="ZK8" i="12"/>
  <c r="ZK13" i="12" l="1"/>
  <c r="ZL8" i="12"/>
  <c r="ZK11" i="12"/>
  <c r="ZM8" i="12" l="1"/>
  <c r="ZL11" i="12"/>
  <c r="ZL13" i="12"/>
  <c r="ZN8" i="12" l="1"/>
  <c r="ZM13" i="12"/>
  <c r="ZM12" i="12"/>
  <c r="ZN13" i="12" l="1"/>
  <c r="ZO8" i="12"/>
  <c r="ZN11" i="12"/>
  <c r="ZO13" i="12" l="1"/>
  <c r="ZO11" i="12"/>
  <c r="ZP8" i="12"/>
  <c r="ZQ8" i="12" l="1"/>
  <c r="ZP13" i="12"/>
  <c r="ZP12" i="12"/>
  <c r="ZQ11" i="12" l="1"/>
  <c r="ZQ13" i="12"/>
  <c r="ZR8" i="12"/>
  <c r="ZS8" i="12" l="1"/>
  <c r="ZR13" i="12"/>
  <c r="ZR12" i="12"/>
  <c r="ZS13" i="12" l="1"/>
  <c r="ZS11" i="12"/>
  <c r="ZT8" i="12"/>
  <c r="ZU8" i="12" l="1"/>
  <c r="ZT13" i="12"/>
  <c r="ZT12" i="12"/>
  <c r="ZU11" i="12" l="1"/>
  <c r="ZU13" i="12"/>
  <c r="ZV8" i="12"/>
  <c r="ZW8" i="12" l="1"/>
  <c r="ZV13" i="12"/>
  <c r="ZV12" i="12"/>
  <c r="ZW13" i="12" l="1"/>
  <c r="ZX8" i="12"/>
  <c r="AAH8" i="12" s="1"/>
  <c r="ZW11" i="12"/>
  <c r="AAH13" i="12" l="1"/>
  <c r="AAH11" i="12"/>
  <c r="AAI8" i="12"/>
  <c r="ZX12" i="12"/>
  <c r="ZX13" i="12"/>
  <c r="AAI11" i="12" l="1"/>
  <c r="AAI13" i="12"/>
  <c r="AAJ8" i="12"/>
  <c r="AAT8" i="12" l="1"/>
  <c r="AAJ13" i="12"/>
  <c r="AAJ11" i="12"/>
  <c r="AAT11" i="12" l="1"/>
  <c r="AAT13" i="12"/>
  <c r="AAU8" i="12"/>
  <c r="AAV8" i="12" l="1"/>
  <c r="AAU13" i="12"/>
  <c r="AAW8" i="12" l="1"/>
  <c r="AAV13" i="12"/>
  <c r="AAX8" i="12" l="1"/>
  <c r="AAW13" i="12"/>
  <c r="AAY8" i="12" l="1"/>
  <c r="AAX13" i="12"/>
  <c r="AAY13" i="12" l="1"/>
  <c r="AAZ8" i="12"/>
  <c r="AAZ13" i="12" l="1"/>
  <c r="AAZ11" i="12"/>
  <c r="ABA8" i="12"/>
  <c r="ABA13" i="12" l="1"/>
  <c r="ABB8" i="12"/>
  <c r="ABA11" i="12"/>
  <c r="ABC8" i="12" l="1"/>
  <c r="ABB13" i="12"/>
  <c r="ABB11" i="12"/>
  <c r="ABD8" i="12" l="1"/>
  <c r="ABC13" i="12"/>
  <c r="ABC11" i="12"/>
  <c r="ABE8" i="12" l="1"/>
  <c r="ABD13" i="12"/>
  <c r="ABD11" i="12"/>
  <c r="ABE11" i="12" l="1"/>
  <c r="ABE13" i="12"/>
  <c r="ABF8" i="12"/>
  <c r="ABG8" i="12" l="1"/>
  <c r="ABF13" i="12"/>
  <c r="ABF11" i="12"/>
  <c r="ABG11" i="12" l="1"/>
  <c r="ABG13" i="12"/>
  <c r="ABH8" i="12"/>
  <c r="ABI8" i="12" s="1"/>
  <c r="ABI13" i="12" l="1"/>
  <c r="ABI11" i="12"/>
  <c r="ABJ8" i="12"/>
  <c r="ABH13" i="12"/>
  <c r="ABH11" i="12"/>
  <c r="ABK8" i="12" l="1"/>
  <c r="ABJ13" i="12"/>
  <c r="ABJ11" i="12"/>
  <c r="ABK13" i="12" l="1"/>
  <c r="ABK11" i="12"/>
  <c r="ABL8" i="12"/>
  <c r="ABM8" i="12" l="1"/>
  <c r="ABL13" i="12"/>
  <c r="ABL11" i="12"/>
  <c r="ABM13" i="12" l="1"/>
  <c r="ABM11"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Hubert Fallmann</author>
  </authors>
  <commentList>
    <comment ref="A35" authorId="0" shapeId="0" xr:uid="{00000000-0006-0000-0900-000001000000}">
      <text>
        <r>
          <rPr>
            <b/>
            <sz val="8"/>
            <color indexed="81"/>
            <rFont val="Tahoma"/>
            <family val="2"/>
          </rPr>
          <t>For Member States:</t>
        </r>
        <r>
          <rPr>
            <sz val="8"/>
            <color indexed="81"/>
            <rFont val="Tahoma"/>
            <family val="2"/>
          </rPr>
          <t xml:space="preserve">
If you make adaptations to this file, please list your Competent Authorities below the "Please select".
If more lines are required, add them between green lines.</t>
        </r>
      </text>
    </comment>
  </commentList>
</comments>
</file>

<file path=xl/sharedStrings.xml><?xml version="1.0" encoding="utf-8"?>
<sst xmlns="http://schemas.openxmlformats.org/spreadsheetml/2006/main" count="2181" uniqueCount="1603">
  <si>
    <t>This set should be selected by all verifiers.
Note - check to ensure that the list is valid for the Member State in which the opinon is being issued as some MS Guidance may only be applicable in an individual MS.
As a minimum, the relevant EU Regulations and EC Guidance must be included</t>
  </si>
  <si>
    <t>OPERATOR DETAILS</t>
  </si>
  <si>
    <t>Address of Installation:</t>
  </si>
  <si>
    <t>Accuracy:</t>
  </si>
  <si>
    <t xml:space="preserve">OPINION - verified as satisfactory: </t>
  </si>
  <si>
    <t xml:space="preserve">Annex 1A - Misstatements, Non-conformities, Non-compliances and Recommended Improvements </t>
  </si>
  <si>
    <t>Uncorrected Misstatements that were not corrected before issuance of the verification report</t>
  </si>
  <si>
    <t>Annex 1 : FINDINGS</t>
  </si>
  <si>
    <t>Annex 2 : BASIS OF WORK</t>
  </si>
  <si>
    <t>Rules etc of the EU ETS</t>
  </si>
  <si>
    <t>Annex 2 - Further information of relevance to the Opinion</t>
  </si>
  <si>
    <t xml:space="preserve">Work performed &amp; basis of the opinion: </t>
  </si>
  <si>
    <t xml:space="preserve">GHG Permit Number: </t>
  </si>
  <si>
    <t>Completeness:</t>
  </si>
  <si>
    <t>A.</t>
  </si>
  <si>
    <t>A1</t>
  </si>
  <si>
    <t>A2</t>
  </si>
  <si>
    <t>A3</t>
  </si>
  <si>
    <t>A4</t>
  </si>
  <si>
    <t>A5</t>
  </si>
  <si>
    <t>A6</t>
  </si>
  <si>
    <t>A7</t>
  </si>
  <si>
    <t>A8</t>
  </si>
  <si>
    <t>A9</t>
  </si>
  <si>
    <t>A10</t>
  </si>
  <si>
    <t>B</t>
  </si>
  <si>
    <t>B1</t>
  </si>
  <si>
    <t>B2</t>
  </si>
  <si>
    <t>B3</t>
  </si>
  <si>
    <t>B4</t>
  </si>
  <si>
    <t>B5</t>
  </si>
  <si>
    <t>B6</t>
  </si>
  <si>
    <t>B7</t>
  </si>
  <si>
    <t>B8</t>
  </si>
  <si>
    <t>B9</t>
  </si>
  <si>
    <t>B10</t>
  </si>
  <si>
    <t>C</t>
  </si>
  <si>
    <t>C1</t>
  </si>
  <si>
    <t>C2</t>
  </si>
  <si>
    <t>C3</t>
  </si>
  <si>
    <t>C4</t>
  </si>
  <si>
    <t>C5</t>
  </si>
  <si>
    <t>C6</t>
  </si>
  <si>
    <t>C7</t>
  </si>
  <si>
    <t>C8</t>
  </si>
  <si>
    <t>C9</t>
  </si>
  <si>
    <t>C10</t>
  </si>
  <si>
    <t xml:space="preserve">Objectives and scope of the Verification: </t>
  </si>
  <si>
    <t>Responsibilities:</t>
  </si>
  <si>
    <t xml:space="preserve">OPINION - verified with comments: </t>
  </si>
  <si>
    <t>Comments which qualify the opinion:</t>
  </si>
  <si>
    <t xml:space="preserve">OPINION - not verified: </t>
  </si>
  <si>
    <t>Verification Report - Emissions Trading System</t>
  </si>
  <si>
    <t>RulesCompliance3</t>
  </si>
  <si>
    <t>No. See Annex 1 for details</t>
  </si>
  <si>
    <t>VERIFICATION TEAM</t>
  </si>
  <si>
    <t>Material?</t>
  </si>
  <si>
    <t xml:space="preserve">Name of Operator: </t>
  </si>
  <si>
    <t>Type of report:</t>
  </si>
  <si>
    <t>EU Regulation on A&amp;V met:</t>
  </si>
  <si>
    <t>Materiality level</t>
  </si>
  <si>
    <t>COMPLIANCE WITH EU ETS RULES</t>
  </si>
  <si>
    <t>Name of Installation:</t>
  </si>
  <si>
    <t>Number of days on-site:</t>
  </si>
  <si>
    <t>Name of verifier:</t>
  </si>
  <si>
    <t>Reference document:</t>
  </si>
  <si>
    <t>Name of authorised signatory:</t>
  </si>
  <si>
    <t>Date of Opinion:</t>
  </si>
  <si>
    <t xml:space="preserve">Accreditation/ Certification number: </t>
  </si>
  <si>
    <t>Date of verification contract:</t>
  </si>
  <si>
    <t>Contact Address:</t>
  </si>
  <si>
    <t>Name of EU ETS (lead) auditor(s)/ technical experts undertaking site visit(s):</t>
  </si>
  <si>
    <t xml:space="preserve">Recommended Improvements, if any </t>
  </si>
  <si>
    <t>This set should be selected only if the verifier is a Financial Accounting Body subject to the rules and standards set by the International Auditing and Assurance Standards Board and its associated bodies
These standards are not covered by accreditation. Accreditation Bodies will not check compliance with these standards.</t>
  </si>
  <si>
    <t>Guidelines and Conditions</t>
  </si>
  <si>
    <t>Information sources</t>
  </si>
  <si>
    <t>EU Websites:</t>
  </si>
  <si>
    <t>EU ETS general:</t>
  </si>
  <si>
    <t>How to use this file</t>
  </si>
  <si>
    <t>Member State-specific guidance is listed here:</t>
  </si>
  <si>
    <t>Colour codes</t>
  </si>
  <si>
    <t>Go to 'How to use this file'</t>
  </si>
  <si>
    <t xml:space="preserve">Annex 3 : CHANGES </t>
  </si>
  <si>
    <t xml:space="preserve">VERIFICATION REPORT </t>
  </si>
  <si>
    <t>Other websites:</t>
  </si>
  <si>
    <t>Helpdesk:</t>
  </si>
  <si>
    <t>EU Legistlation:</t>
  </si>
  <si>
    <t>http://eur-lex.europa.eu/en/index.htm</t>
  </si>
  <si>
    <t>-</t>
  </si>
  <si>
    <t>accreditedcertified</t>
  </si>
  <si>
    <t>Annex 1B - Methodologies to close data gaps</t>
  </si>
  <si>
    <t>Yes</t>
  </si>
  <si>
    <t>No</t>
  </si>
  <si>
    <t>RulesCompliance2</t>
  </si>
  <si>
    <t>No. See Annex 3 for details</t>
  </si>
  <si>
    <t>OPINION</t>
  </si>
  <si>
    <t>Lead EU ETS Auditor:</t>
  </si>
  <si>
    <t>Independent Reviewer:</t>
  </si>
  <si>
    <t>EU ETS Auditor(s):</t>
  </si>
  <si>
    <t>Technical Expert(s) (EU ETS Auditor):</t>
  </si>
  <si>
    <t>Technical Expert(s) (Independent Review):</t>
  </si>
  <si>
    <t>GUIDANCE FOR VERIFIERS</t>
  </si>
  <si>
    <t>Conduct of the Verification (2) - Additional criteria for Accredited Verifiers that are also financial assurance providers</t>
  </si>
  <si>
    <t xml:space="preserve">Unique ID: </t>
  </si>
  <si>
    <t>Combustion</t>
  </si>
  <si>
    <t xml:space="preserve">Refining of mineral oil </t>
  </si>
  <si>
    <t>Production of coke</t>
  </si>
  <si>
    <t>Metal ore roasting or sintering</t>
  </si>
  <si>
    <t>Production of pig iron or steel</t>
  </si>
  <si>
    <t>Production or processing of ferrous metals</t>
  </si>
  <si>
    <t>Production of primary aluminium</t>
  </si>
  <si>
    <t>Production of secondary aluminium</t>
  </si>
  <si>
    <t>Production or processing of non-ferrous metals</t>
  </si>
  <si>
    <t>Production of cement clinker</t>
  </si>
  <si>
    <t>Production of lime, or calcination of dolomite/magnesite</t>
  </si>
  <si>
    <t>Manufacture of glass</t>
  </si>
  <si>
    <t>Manufacture of ceramics</t>
  </si>
  <si>
    <t>Manufacture of mineral wool</t>
  </si>
  <si>
    <t>Production or processing of gypsum or plasterboard</t>
  </si>
  <si>
    <t>Production of pulp</t>
  </si>
  <si>
    <t>Production of paper or cardboard</t>
  </si>
  <si>
    <t>Production of carbon black</t>
  </si>
  <si>
    <t>Production of nitrous oxide</t>
  </si>
  <si>
    <t>Production of adipic acid</t>
  </si>
  <si>
    <t>Production of glyoxal and glyoxylic acid</t>
  </si>
  <si>
    <t>Production of ammonia</t>
  </si>
  <si>
    <t>Production of bulk chemicals</t>
  </si>
  <si>
    <t>Production of hydrogen and synthesis gas</t>
  </si>
  <si>
    <t>Production of soda ash and sodium bicarbonate</t>
  </si>
  <si>
    <t>Capture of greenhouse gases under Directive 2009/31/EC</t>
  </si>
  <si>
    <t>Transport of greenhouse gases under Directive 2009/31/EC</t>
  </si>
  <si>
    <t>Storage of greenhouse gases under Directive 2009/31/EC</t>
  </si>
  <si>
    <t>CompetentAuthority</t>
  </si>
  <si>
    <t>Please select</t>
  </si>
  <si>
    <t>Do not change the form of words in this worksheet EXCEPT where instructed to do so</t>
  </si>
  <si>
    <t>Update the cells in blue to ensure that only the criteria reference documents relevant to your verifier and this verification are selected.</t>
  </si>
  <si>
    <t>no</t>
  </si>
  <si>
    <t>Please select "Yes" or "No" in the column "Material?" as appropriate</t>
  </si>
  <si>
    <t>Please insert relevant description, one line per uncorrected misstatement point.  If further space is required, please add rows and individually number points.  If there are NO uncorrected misstatements please state NOT APPLICABLE in the first row.</t>
  </si>
  <si>
    <t>Info for automatic Version detection</t>
  </si>
  <si>
    <t>Template type:</t>
  </si>
  <si>
    <t>Phase 3 Installation Monitoring Plan</t>
  </si>
  <si>
    <t>Version:</t>
  </si>
  <si>
    <t>Issued by:</t>
  </si>
  <si>
    <t>European Commission</t>
  </si>
  <si>
    <t>Language:</t>
  </si>
  <si>
    <t>English</t>
  </si>
  <si>
    <t>Type list:</t>
  </si>
  <si>
    <t>Monitoring plan tonne-kilometre data</t>
  </si>
  <si>
    <t>MP TKM</t>
  </si>
  <si>
    <t>Monitoring plan annual emissions</t>
  </si>
  <si>
    <t>MP AEm</t>
  </si>
  <si>
    <t>Report tonne-kilometre data</t>
  </si>
  <si>
    <t>Report TKM</t>
  </si>
  <si>
    <t>Report annual emissions</t>
  </si>
  <si>
    <t>Report AEm</t>
  </si>
  <si>
    <t>MP P3 Inst</t>
  </si>
  <si>
    <t>Phase 3 Monitoring Plan Aircraft operators</t>
  </si>
  <si>
    <t>MP P3 Aircraft</t>
  </si>
  <si>
    <t>Phase 3 Monitoring Plan Aircraft t-km</t>
  </si>
  <si>
    <t>MP P3 TKM</t>
  </si>
  <si>
    <t>Version list</t>
  </si>
  <si>
    <t>Reference File Name</t>
  </si>
  <si>
    <t>Version comments</t>
  </si>
  <si>
    <t>COM</t>
  </si>
  <si>
    <t>Umweltbundesamt</t>
  </si>
  <si>
    <t>UBA</t>
  </si>
  <si>
    <t>Austria</t>
  </si>
  <si>
    <t>AT</t>
  </si>
  <si>
    <t>Belgium</t>
  </si>
  <si>
    <t>BE</t>
  </si>
  <si>
    <t>Bulgaria</t>
  </si>
  <si>
    <t>BG</t>
  </si>
  <si>
    <t>Croatia</t>
  </si>
  <si>
    <t>HR</t>
  </si>
  <si>
    <t>Cyprus</t>
  </si>
  <si>
    <t>CY</t>
  </si>
  <si>
    <t>Czech Republic</t>
  </si>
  <si>
    <t>CZ</t>
  </si>
  <si>
    <t>Denmark</t>
  </si>
  <si>
    <t>DK</t>
  </si>
  <si>
    <t>Estonia</t>
  </si>
  <si>
    <t>EE</t>
  </si>
  <si>
    <t>Finland</t>
  </si>
  <si>
    <t>FI</t>
  </si>
  <si>
    <t>France</t>
  </si>
  <si>
    <t>FR</t>
  </si>
  <si>
    <t>Germany</t>
  </si>
  <si>
    <t>DE</t>
  </si>
  <si>
    <t>Greece</t>
  </si>
  <si>
    <t>EL</t>
  </si>
  <si>
    <t>Hungary</t>
  </si>
  <si>
    <t>HU</t>
  </si>
  <si>
    <t>Iceland</t>
  </si>
  <si>
    <t>Ireland</t>
  </si>
  <si>
    <t>IE</t>
  </si>
  <si>
    <t>Italy</t>
  </si>
  <si>
    <t>IT</t>
  </si>
  <si>
    <t>Latvia</t>
  </si>
  <si>
    <t>LV</t>
  </si>
  <si>
    <t>Liechtenstein</t>
  </si>
  <si>
    <t>LI</t>
  </si>
  <si>
    <t>Lithuania</t>
  </si>
  <si>
    <t>LT</t>
  </si>
  <si>
    <t>Luxembourg</t>
  </si>
  <si>
    <t>LU</t>
  </si>
  <si>
    <t>Malta</t>
  </si>
  <si>
    <t>MT</t>
  </si>
  <si>
    <t>Netherlands</t>
  </si>
  <si>
    <t>NL</t>
  </si>
  <si>
    <t>Norway</t>
  </si>
  <si>
    <t>NO</t>
  </si>
  <si>
    <t>Poland</t>
  </si>
  <si>
    <t>PL</t>
  </si>
  <si>
    <t>Portugal</t>
  </si>
  <si>
    <t>PT</t>
  </si>
  <si>
    <t>Romania</t>
  </si>
  <si>
    <t>RO</t>
  </si>
  <si>
    <t>Slovakia</t>
  </si>
  <si>
    <t>SK</t>
  </si>
  <si>
    <t>Slovenia</t>
  </si>
  <si>
    <t>SI</t>
  </si>
  <si>
    <t>Spain</t>
  </si>
  <si>
    <t>ES</t>
  </si>
  <si>
    <t>Sweden</t>
  </si>
  <si>
    <t>SE</t>
  </si>
  <si>
    <t>United Kingdom</t>
  </si>
  <si>
    <t>UK</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</si>
  <si>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</si>
  <si>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</si>
  <si>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</si>
  <si>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</si>
  <si>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</si>
  <si>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</si>
  <si>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</si>
  <si>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</si>
  <si>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</si>
  <si>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</si>
  <si>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</si>
  <si>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</si>
  <si>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</si>
  <si>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</si>
  <si>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</si>
  <si>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</si>
  <si>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</si>
  <si>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</si>
  <si>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</si>
  <si>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</si>
  <si>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</si>
  <si>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Italian</t>
  </si>
  <si>
    <t>it</t>
  </si>
  <si>
    <t>Latvian</t>
  </si>
  <si>
    <t>lv</t>
  </si>
  <si>
    <t>Lithuanian</t>
  </si>
  <si>
    <t>lt</t>
  </si>
  <si>
    <t>Hungarian</t>
  </si>
  <si>
    <t>hu</t>
  </si>
  <si>
    <t>Maltese</t>
  </si>
  <si>
    <t>mt</t>
  </si>
  <si>
    <t>Norwegian</t>
  </si>
  <si>
    <t>Dutch</t>
  </si>
  <si>
    <t>nl</t>
  </si>
  <si>
    <t>Polish</t>
  </si>
  <si>
    <t>pl</t>
  </si>
  <si>
    <t>Portuguese</t>
  </si>
  <si>
    <t>pt</t>
  </si>
  <si>
    <t>Romanian</t>
  </si>
  <si>
    <t>ro</t>
  </si>
  <si>
    <t>Slovak</t>
  </si>
  <si>
    <t>sk</t>
  </si>
  <si>
    <t>Slovenian</t>
  </si>
  <si>
    <t>sl</t>
  </si>
  <si>
    <t>Finnish</t>
  </si>
  <si>
    <t>fi</t>
  </si>
  <si>
    <t>Swedish</t>
  </si>
  <si>
    <t>sv</t>
  </si>
  <si>
    <t>1.</t>
  </si>
  <si>
    <t>2.</t>
  </si>
  <si>
    <t>3.</t>
  </si>
  <si>
    <t>(a)  Read carefully 'How to use this file'. These are the instructions for filling this template.</t>
  </si>
  <si>
    <t>Before you use this file, please carry out the following steps:</t>
  </si>
  <si>
    <t>Phase 3 Verification Report</t>
  </si>
  <si>
    <t>VR P3</t>
  </si>
  <si>
    <t>IS</t>
  </si>
  <si>
    <t>is</t>
  </si>
  <si>
    <t>Reference filename:</t>
  </si>
  <si>
    <t>Language version:</t>
  </si>
  <si>
    <t>TEXT (Language Version)</t>
  </si>
  <si>
    <t>MS are free to use this sheet</t>
  </si>
  <si>
    <t>&lt; Select Relevant guidance documents from the list &gt;</t>
  </si>
  <si>
    <t>Drop down list for Annex 2; Reference documents cited:</t>
  </si>
  <si>
    <t>SelectYesNo</t>
  </si>
  <si>
    <t>YesNo</t>
  </si>
  <si>
    <t>ReportingYear</t>
  </si>
  <si>
    <t>&lt;insert authorised signature here&gt;</t>
  </si>
  <si>
    <t>Is the verifier accredited or a certified natural person?</t>
  </si>
  <si>
    <t>#</t>
  </si>
  <si>
    <t>Findings</t>
  </si>
  <si>
    <t>&lt;insert name&gt;</t>
  </si>
  <si>
    <t>Phase 4 FAR Allocation Verification Report</t>
  </si>
  <si>
    <t>VR P4 FAR</t>
  </si>
  <si>
    <t>VERIFICATION SITE VISIT DETAILS</t>
  </si>
  <si>
    <t>Date(s) of visit(s) [AVR Article 21(1)]:</t>
  </si>
  <si>
    <t>&lt;Please give the number of days on site associated with each visit&gt;</t>
  </si>
  <si>
    <t>&lt;List the names of the EU ETS lead auditor, the EU ETS auditor and technical expert involved in all the site visits&gt;</t>
  </si>
  <si>
    <t>RulesCompliance4</t>
  </si>
  <si>
    <t>Yes. See Annex 1 for details</t>
  </si>
  <si>
    <t>Not Applicable</t>
  </si>
  <si>
    <t>Accredited</t>
  </si>
  <si>
    <t>Certified</t>
  </si>
  <si>
    <t>Reliability</t>
  </si>
  <si>
    <t>If no, please provide a justification below:</t>
  </si>
  <si>
    <t>If no, please briefly explain below:</t>
  </si>
  <si>
    <t>IMPORTANT NOTE : In expressing the opinion and signing here, you are attesting with reasonable assurance to the accuracy of the data (within the 5% applicable materiality threshold) and the status of compliance with ALL rules and principles.  Subsequent errors identified which might invalidate the opinion provided above could give rise to legal and financial liabilities for the verifier/ verifying organisation.</t>
  </si>
  <si>
    <t>&lt;Please complete any relevant data.  One line per non-conformity point.  If further space is required, please add rows and individually number points.  If there are NO non-conformities please state NOT APPLICABLE in the first row.&gt;</t>
  </si>
  <si>
    <t>&lt;Please complete any relevant data.  One line per non-compliance point.  If further space is required, please add rows and individually number points.  If there are NO non-compliances please state NOT APPLICABLE in the first row.&gt;</t>
  </si>
  <si>
    <t>&lt;Please complete any relevant data.  One cell per improvement point.  If further space is required, please add rows and individually number points.  If there are NO improvement points please state NOT APPLICABLE in the first row. For more information on how to classify and report recommendations of improvement please see the guidance of the European Commission Services.&gt;</t>
  </si>
  <si>
    <t>Note, this data should automatically be picked up from the entry in sheet "Opinion Statement"</t>
  </si>
  <si>
    <t>including discrepancies between the plan and actual sources, source streams and boundaries etc identified during verification</t>
  </si>
  <si>
    <t>If yes, please briefly explain below and complete Annex 1B:</t>
  </si>
  <si>
    <t>GHG quantification is subject to inherent uncertainty due to the designed capability of measurement instrumentation and testing methodologies and incomplete scientific knowledge used in the determination of calculation factors and global warming potentials</t>
  </si>
  <si>
    <t>Annex 3 - Summary of changes identified and not notified to the Competent Authority</t>
  </si>
  <si>
    <t>Other relevant information</t>
  </si>
  <si>
    <t>7) International Standard on Assurance Engagements 3000 : Assurance Engagements other than Audits or Reviews of Historical Information, issued by the International Auditing and Assurance Standards Board.</t>
  </si>
  <si>
    <t>8) International Standard on Assurance Engagements 3410 : Assurance Engagements on Greenhouse Gas Statements, issued by the International Auditing and Assurance Standards Board.</t>
  </si>
  <si>
    <t>Note - the name of the Installation will be automatically picked up once it is entered on Opinion Statement</t>
  </si>
  <si>
    <t>&lt;If no, the finding in Annex 1 should give an indication of the liklihood that failure to implement the improvement would result in a misstatement or non-conformity in the future&gt;</t>
  </si>
  <si>
    <t>- omissions or limitations in the data or information made available for verification such that insufficient evidence could be obtained to assess the report to a reasonable level of assurance or to conduct the verification</t>
  </si>
  <si>
    <t>•  uncorrected material misstatement (individual or in aggregate).</t>
  </si>
  <si>
    <t>•  uncorrected material non-conformity (individual or in aggregate) meaning there was insufficient clarity to reach a conclusion with reasonable assurance.</t>
  </si>
  <si>
    <t>E.</t>
  </si>
  <si>
    <t>E1</t>
  </si>
  <si>
    <t>E2</t>
  </si>
  <si>
    <t>E3</t>
  </si>
  <si>
    <t>E4</t>
  </si>
  <si>
    <t>E5</t>
  </si>
  <si>
    <t>E6</t>
  </si>
  <si>
    <t>E7</t>
  </si>
  <si>
    <t>E8</t>
  </si>
  <si>
    <t>E9</t>
  </si>
  <si>
    <t>E10</t>
  </si>
  <si>
    <t>If no, has risk of misstatement/non-conformity been assessed by the verifier?</t>
  </si>
  <si>
    <t>&lt;Insert reasons why the principle is not complied with or make reference to the relavant finding(s) in Annex 1&gt;</t>
  </si>
  <si>
    <t>&lt;Insert date of opinion&gt; - Note this date must change if the opinion is updated</t>
  </si>
  <si>
    <t xml:space="preserve">&lt;Insert formal name of the verifier&gt; </t>
  </si>
  <si>
    <t>&lt;Insert formal contact address of the verifier, including email address&gt;</t>
  </si>
  <si>
    <t>&lt;As issued by the above Accreditation Body/ Certifying National Authority&gt;</t>
  </si>
  <si>
    <t>&lt;State details of misstatement including nature, size, and which element of the report it relates to; and why it has a material effect, if applicable.  Need to clearly state whether the misstatement is over-stated (e.g. higher than it should be) or under-stated (lower than it should be). For more information on how to classify and report misstatements please see the guidance of the European Commission Services.&gt;</t>
  </si>
  <si>
    <t>&lt;Include more details about the method(s) used&gt;</t>
  </si>
  <si>
    <t>&lt;Insert any other relevant details or criteria relating to the work performed or the basis of the opinion.  The objective of this line is to enable the verifier to add any detail that they consider helpful to the user of the opinion in understanding the depth and scope of work performed etc.&gt;</t>
  </si>
  <si>
    <t>&lt;Reasons why data report is not complete should be stated in the finding in Annex 1; this should also state whether an alternative methodology has been used to fill the data gap&gt;</t>
  </si>
  <si>
    <t>&lt;The response here should be Yes or No as EC guidance is always applicable for verifiers and operators&gt;</t>
  </si>
  <si>
    <t>Name of National Accreditation Body (NAB) or verifier Certifying National Authority:</t>
  </si>
  <si>
    <t>Operator Name</t>
  </si>
  <si>
    <t>OperatorName</t>
  </si>
  <si>
    <t>InstallationName</t>
  </si>
  <si>
    <t>Installation Name</t>
  </si>
  <si>
    <t>Annex 1B</t>
  </si>
  <si>
    <t>ausblenden</t>
  </si>
  <si>
    <t>&lt;Use EITHER this opinion text, if there is no problem and there are no specific comments to be made in relation to things that might affect data quality or the interpretation of the opinion by a user. This opinion statement may only be selected if there are no uncorrected misstatements, non-conformities and non-compliances.&gt;</t>
  </si>
  <si>
    <t xml:space="preserve">Reference documents cited : 
</t>
  </si>
  <si>
    <t>&lt;Select the set of criteria that are appropriate to the accreditation/ certification held by the verifier (delete non-relevant sets).&gt;  It is expected that for most VBs only set (1) will be required.
Note, some of the documents may undergo update and revision so you need to check that the correct version is being cited</t>
  </si>
  <si>
    <t>Conduct of the Verification (1) - For Accredited Verification Bodies</t>
  </si>
  <si>
    <t>Annex I Activity:</t>
  </si>
  <si>
    <t>Member State specific instructions:</t>
  </si>
  <si>
    <t>For inextricably linking this Verification Report to the Data Report that has actually verified, several options exist.</t>
  </si>
  <si>
    <t>If the Member State provides an electronic data submission portal, usually no further measures have to be taken.</t>
  </si>
  <si>
    <t>Another option is that the verifier sends the verified report and the verification report to the competent authority (CA), independently of the operator's formal submission, in order to provide evidence that no data has been changed after verification.</t>
  </si>
  <si>
    <t>CAs can also require the verifier to copy the sheets "Opinion Statement" and Annexes 1 to 3 into the operator's data report, or define other means for ensuring data integrity, such as copying relevent data from the Data Report into the Verification Report.</t>
  </si>
  <si>
    <t>In order to ensure that operators and verifiers gain certainty for the approach to be followed, the CA should provide detailed instructions below.</t>
  </si>
  <si>
    <t>Phase 4 ALCR Verification Report</t>
  </si>
  <si>
    <t>VR P4 ALCR</t>
  </si>
  <si>
    <t>&lt;Select the installation's primary Annex I activity&gt;</t>
  </si>
  <si>
    <t>&lt;If applicable, please enter here any other Annex I activities that apply.&gt;</t>
  </si>
  <si>
    <t xml:space="preserve">&lt;OR use this opinion text, if the opinion is qualified with comments for the user of the opinion.  Please provide brief details of any exceptions that might affect the data and therefore qualify the opinion. 
</t>
  </si>
  <si>
    <t>&lt;Please complete all the yellow cells in the opinion template deleting or amending as appropriate any text that is already in the cell.  If further space is required, please insert an additional line below and merge the cells.  Further instructions or comments are below against individual lines, as relevant.  Further detail concerning background to the verification etc should be given in Annex 2.
If a question is not relevant to the verification being conducted, please enter N/A rather than leaving a cell blank&gt;</t>
  </si>
  <si>
    <t>&lt; The data verification has been fully completed as required? &gt;</t>
  </si>
  <si>
    <t>This set should be selected only if the verifier is a Certified Natural Person as outlined under Article 54(2) of AVR2.</t>
  </si>
  <si>
    <t>&lt;insert comments in relation to any exceptions that have been noted that might/ do affect the verification and therefore which caveat the opinion. Please number each comment separately; delete any unused lines&gt;</t>
  </si>
  <si>
    <t>&lt;select the appropriate reasons from the list provided and delete any that are not relevant; or add a different reason in the blank line(s) if relevant&gt;</t>
  </si>
  <si>
    <t>&lt;delete any lines that are not applicable&gt;</t>
  </si>
  <si>
    <t>All guidance documents and templates developed by the Commission Services on the FAR and ALCR can be found at the bottom of the following page:</t>
  </si>
  <si>
    <t>&lt;If visits done, insert date(s) of visit(s)&gt;</t>
  </si>
  <si>
    <t>&lt;Only brief answers are required here (or a cross reference to a specific item in Annex 1). If more detail is needed for a No response; details should be added to the relevant section of Annex 1 relating to findings on uncorrected non-compliances or non-conformities&gt;</t>
  </si>
  <si>
    <t>COMPLIANCE WITH THE EU ETS MONITORING AND REPORTING PRINCIPLES</t>
  </si>
  <si>
    <t>A) EC Regulation EU No. 2019/1842 on adjustment of free allocation of emissions allowances due to activity level changes (ALCR)</t>
  </si>
  <si>
    <t>B) EC Regulation EU No. 2019/331 on the harmonised free allocation of emissions allowances pursuant to Article 10a of Directive 2003/87/EC (FAR)</t>
  </si>
  <si>
    <t>2) EN ISO 14065 - Requirements for greenhouse gas validation and verification bodies for use in accreditation or other forms of recognition.</t>
  </si>
  <si>
    <t>3) EN ISO 14064-3:2019 Specification with guidance for the validation and verification of GHG assertions</t>
  </si>
  <si>
    <t>4) IAF MD 6:2014 International Accreditation Forum (IAF) Mandatory Document for the Application of ISO 14065:2013 (Issue 2, March 2014)</t>
  </si>
  <si>
    <t>5) Guidance developed by European Commission Services on verification and accreditation in relation to the ALCR and FAR</t>
  </si>
  <si>
    <t xml:space="preserve">6) EA-6/03 European Co-operation for Accreditation Guidance For the Recognition of Verifiers under EU ETS Directive </t>
  </si>
  <si>
    <t>The Competent Authority is responsible for:</t>
  </si>
  <si>
    <t>Further Annex I activities:</t>
  </si>
  <si>
    <t>Articles 14(a) and 16(2): Data and data flow verified in detail and back to source?</t>
  </si>
  <si>
    <t>Article 14(b): Control activities are documented, implemented, maintained and effective to mitigate inherent risks?</t>
  </si>
  <si>
    <t xml:space="preserve">Signed on behalf of </t>
  </si>
  <si>
    <t>Independent Reasonable Assurance Verification Report and Opinion Statement:
EU Emissions Trading System</t>
  </si>
  <si>
    <t>•   the EU ETS lead auditor/auditor has not received all the information and explanations that they require to conduct their examination to a reasonable level of assurance; or</t>
  </si>
  <si>
    <t>Conduct of the Verification (1) - Criteria for Accredited Verifiers</t>
  </si>
  <si>
    <t>Conduct of the Verification (3) - Criteria for Verifiers Certified under AVR Article 55(2)</t>
  </si>
  <si>
    <t>AVR2 Article 34A - justification for carrying out virtual site visit due to force majeure and information on how the 'visit' was conducted and verification risk reduced:</t>
  </si>
  <si>
    <t>1) Commission implementing Regulation (EU) No. 2018/2067 on verification of data and on the accreditation of verifiers pursuant to Directive 2003/87/EC as updated by Commission Implementing Regulation (EU) No.2020/2084</t>
  </si>
  <si>
    <t>https://climate.ec.europa.eu/eu-action/eu-emissions-trading-system-eu-ets_en</t>
  </si>
  <si>
    <t>https://eur-lex.europa.eu/legal-content/EN/TXT/?uri=CELEX%3A02003L0087-20240301</t>
  </si>
  <si>
    <t>https://eur-lex.europa.eu/legal-content/EN/TXT/?uri=CELEX%3A02019R0331-20240101</t>
  </si>
  <si>
    <t>https://eur-lex.europa.eu/legal-content/EN/TXT/?uri=CELEX%3A02018R2067-20250622</t>
  </si>
  <si>
    <t xml:space="preserve">Monitoring and Reporting in the EU ETS: 
    </t>
  </si>
  <si>
    <t>https://climate.ec.europa.eu/eu-action/carbon-markets/eu-emissions-trading-system-eu-ets/free-allocation/about-free-allocation_en</t>
  </si>
  <si>
    <t>Used in:</t>
  </si>
  <si>
    <t>:'Opinion Statement'!A21</t>
  </si>
  <si>
    <t>:'Opinion Statement'!C21</t>
  </si>
  <si>
    <t>:'Opinion Statement'!C47</t>
  </si>
  <si>
    <t>:'Annex 1 - Findings'!G3</t>
  </si>
  <si>
    <t>:'Annex 1 - Findings'!A4:E4</t>
  </si>
  <si>
    <t>:'Annex 1 - Findings'!B6</t>
  </si>
  <si>
    <t>:'Annex 1 - Findings'!E6</t>
  </si>
  <si>
    <t>:'Annex 1 - Findings'!G6</t>
  </si>
  <si>
    <t>:'Annex 1 - Findings'!G7:G11</t>
  </si>
  <si>
    <t>:'Annex 1 - Findings'!G12:G16</t>
  </si>
  <si>
    <t>:'Annex 1 - Findings'!B18:D18</t>
  </si>
  <si>
    <t>:'Annex 1 - Findings'!G19:G23</t>
  </si>
  <si>
    <t>:'Annex 1 - Findings'!G24:G28</t>
  </si>
  <si>
    <t>:'Annex 1 - Findings'!B30:D30</t>
  </si>
  <si>
    <t>:'Annex 1 - Findings'!B31:D31</t>
  </si>
  <si>
    <t>:'Annex 1 - Findings'!G32:G36</t>
  </si>
  <si>
    <t>:'Annex 1 - Findings'!G37:G41</t>
  </si>
  <si>
    <t>2) EU guidance on certified verifiers developed by European Commission Services</t>
  </si>
  <si>
    <t>:'Annex 3 - Changes '!A5:B5</t>
  </si>
  <si>
    <t>"A verified emissions report, baseline data report, new entrant data report, annual activity level report or climate-neutrality report shall be reliable for users. It shall represent faithfully that, which it either purports to represent or may reasonably be expected to represent. 
The process of verifying an operator's or aircraft operator's report shall be an effective and reliable tool in support of quality assurance and quality control procedures, providing information upon which an operator or aircraft operator can act to improve performance in monitoring and reporting emissions or data relevant for free allocation."</t>
  </si>
  <si>
    <t>The consolidated version of the Directive  can be downloaded from this link:</t>
  </si>
  <si>
    <t>https://climate.ec.europa.eu/eu-action/carbon-markets/eu-emissions-trading-system-eu-ets/monitoring-reporting-and-verification_en</t>
  </si>
  <si>
    <t>(b)  Identify the Competent Authority (CA) to which the operator whose report you are verifying has to submit the verified climate-neutrality report. Note that "Member State" here means all States which are participating in the EU ETS, not only EU Member States.</t>
  </si>
  <si>
    <t>This is the final version of the Climate-Neutrality Verification Report template, dated February 2026</t>
  </si>
  <si>
    <t>The operator  shall submit the verification report to the competent authority together with the operator’s climate-neutrality report</t>
  </si>
  <si>
    <t>EU ETS Climate-Neutrality Reporting</t>
  </si>
  <si>
    <t>Date(s) of relevant Climate-Neutrality Plan and period of validity for each plan:</t>
  </si>
  <si>
    <t xml:space="preserve">&lt;Please include all Climate-Neutrality Plan versions that are relevant for the reporting period, including any versions that have been approved just before the issuing of the verification report and are relevant for the reporting period.&gt;
</t>
  </si>
  <si>
    <t>Have the Climate-Neutrality Plans listed above been checked by the Competent Authority and deemed compliant?</t>
  </si>
  <si>
    <t>Relevant Competent Authority checking climate-neutrality plans:</t>
  </si>
  <si>
    <r>
      <t xml:space="preserve">&lt;Insert name of </t>
    </r>
    <r>
      <rPr>
        <i/>
        <sz val="10"/>
        <rFont val="Arial"/>
        <family val="2"/>
      </rPr>
      <t>the</t>
    </r>
    <r>
      <rPr>
        <i/>
        <sz val="10"/>
        <color indexed="18"/>
        <rFont val="Arial"/>
        <family val="2"/>
      </rPr>
      <t xml:space="preserve"> Competent Authority that is responsible for checking the climate-neutrality plans&gt;</t>
    </r>
  </si>
  <si>
    <t>VERIFIED ACHIEVEMENT OF MILESTONES AND TARGETS</t>
  </si>
  <si>
    <t>Reporting Period</t>
  </si>
  <si>
    <t>&lt;Select the appropriate Reporting Period to which the milestones and targets relate&gt;</t>
  </si>
  <si>
    <t>Have any changes occurred in the reporting period that affect the milestones and targets?</t>
  </si>
  <si>
    <t xml:space="preserve">&lt;Yes/No. (If Yes, please respond appropriately to the question below under compliance with the rules and provide brief details in Annex 3 of anything that has not been reported to the CA before completion of the verification).&gt;
</t>
  </si>
  <si>
    <t>Has the Climate-Neutrality Plan been updated with respect to the milestones and targets during the reporting period? (FAR Article 22d)?</t>
  </si>
  <si>
    <t xml:space="preserve">&lt;Yes/No. (If Yes, please respond appropriately to the question below under compliance with the rules and provide brief details in Annex 3 of anything that has not been reported to the CA before completion of the verification). GD11 Guidance on Climate-neutrality plans as a condition to free allocation provides more information&gt;
</t>
  </si>
  <si>
    <t>&lt;Yes/No&gt;</t>
  </si>
  <si>
    <t>Date of  approval for virtual site visit by CA:</t>
  </si>
  <si>
    <t>&lt;This is AVR as defined at point 3 of the sheet "Guidelines and Conditions"&gt;</t>
  </si>
  <si>
    <t>&lt;Failure to notify a change in the milestones and targets in accordance with FAR Article 22d is a non-compliance that should be reported on Annex 1 of this VOS.  Information on changes that should have been reported should be provided on Annex 3, as outlined at line 64 above&gt;</t>
  </si>
  <si>
    <t xml:space="preserve">Article 16(2)(ca): Boundaries of installation as set out in MRR and sub-installation(s) set out in FAR are consistent?
</t>
  </si>
  <si>
    <t>Article 18(4): Verification of methods applied for missing data:</t>
  </si>
  <si>
    <t>NOTE - only a positive form of words is acceptable for a verified opinion - DO NOT CHANGE THE FORM OF WORDS IN THESE OPINION TEXTS - ADD DETAIL WHERE REQUESTED</t>
  </si>
  <si>
    <t>•  material non-compliance with the FAR, the ALC or Regulaion 2023/2441 meaning there was insufficient clarity to reach a conclusion with reasonable assurance.</t>
  </si>
  <si>
    <t>- the Climate-Neutrality Plan does not providing sufficient scope or clarity to reach a verification conclusion</t>
  </si>
  <si>
    <t>&lt;Insert the National Accreditation Body's name e.g. COFRAC if verifier is accredited; insert name of the Certifying National Authority if the verifier is certified under AVR Article 54(2).&gt;</t>
  </si>
  <si>
    <t>Uncorrected Non-compliances with ALCR, FAR or Regulation 2023/2441 which were identified during verification</t>
  </si>
  <si>
    <t>&lt;State details of non-compliance including nature and size of non-compliance and which Article of the ALCR, FAR or Regulation 2023/2441 it relates to. For more information on how to classify and report non-compliances please see the guidance of the European Commission Services.&gt;</t>
  </si>
  <si>
    <t>Uncorrected Non-conformities with the Climate Neutrality Plan</t>
  </si>
  <si>
    <t>&lt;State details of non-conformity including nature and size of non-conformity and which element of the climate-neutrality plan it relates to. For more information on how to classify and report non-conformities please see the guidance of the European Commission Services.&gt;</t>
  </si>
  <si>
    <t>Prior period findings or improvements that have NOT been resolved.  
Any findings or improvements reported in the verification report for the prior reporting period data report that have been resolved do not need to be listed here.</t>
  </si>
  <si>
    <t>Please complete any relevant data.  One cell per unresolved prior period finding .  If further space is required, please add rows and individually number points.  If there are NO outstanding findings please state NOT APPLICABLE in the first row.</t>
  </si>
  <si>
    <t>&lt;A data gap method as referred to in Article 18(4) AVR&gt;</t>
  </si>
  <si>
    <t>If Yes, was the approach used by the operator to compensate for the missing data based on reasonable evidence?</t>
  </si>
  <si>
    <t xml:space="preserve">If Yes, - </t>
  </si>
  <si>
    <t>•  the Report is or may be associated with misstatements (omissions, mis-representations or errors) or non-conformities with the climate-neutrality plan; or</t>
  </si>
  <si>
    <t xml:space="preserve">•   the Operator is not complying with the ALCR, Regulation EU No 2023/2441 and, as relevant, the FAR , even if the climate neutrality plan is checked by the competent authority and has been deemed compliant; or                                                                                                                                                            </t>
  </si>
  <si>
    <t>•  improvements can be made to the Operator's performance in monitoring and reporting of relevant data and/or compliance with its climate-neutrality plan and with the ALCR, Regulation EU 2023/2441 and the FAR.</t>
  </si>
  <si>
    <t>•  the installation’s total emissions for the relevant sub-installation, where the targets achieved relate to absolute emission targets; or</t>
  </si>
  <si>
    <t>•   the intensity level of each relevant product benchmark sub-installation individually, expressed as tCO2eq per relevant unit of production, where the targets achieved relate to activity levels of a product benchmark sub-installation;or</t>
  </si>
  <si>
    <t>Article 18(4): Are there Data Gaps?</t>
  </si>
  <si>
    <t>C) EC Regulation EU No. 2023/2441  on the content and format of the climate-neutrality plan</t>
  </si>
  <si>
    <t>Prior period non-conformities corrected?</t>
  </si>
  <si>
    <t>Prior period improvements implemented correctly?</t>
  </si>
  <si>
    <t>Phase 4 CNR Verification Report</t>
  </si>
  <si>
    <t>VR P4 CNR</t>
  </si>
  <si>
    <t>For the verification of operator's climate-neutrality reports under Implementing Regulation 2019/1842 on Activity Level Changes  (ALCR)</t>
  </si>
  <si>
    <t>(c)  Check the CA's webpage or directly contact the CA in order to find out if you have the correct version of the template. The template version (in particular the reference file name) is clearly indicated at the bottoom of this page.</t>
  </si>
  <si>
    <t>(d) Some Member States may require you to use an alternative system, such as internet-based form instead of this spreadsheet. Check your Member State requirements. In this case the CA will provide further information to you.</t>
  </si>
  <si>
    <t xml:space="preserve">Article 10a(1) of the EU ETS Directive, together with Article 22b of the FAR, stipulate that the level of free allocation shall be reduced by 20 % if the following conditions have been met:
a) operators of installations whose greenhouse gas emissions level is higher than the 80th percentile of emissions levels for the relevant product benchmarks (in 2016/2017) have not established a climate-neutrality plan (CNP) by May 2024 in accordance with Article 10b(4).
b) the operators under point (a) have not achieved the milestones and targets listed in the climate-neutrality plan for the period up to 31 December 2025, and each five-year period thereafter, and this has been confirmed by an accredited verifier.
c) the competent authority has checked the climate-neutrality plan and has deemed the content and format to be compliant with Regulation (EU) 2023/2441.
Article 10b(4) grants an additional 30% of free allocation to district heating installations in certain Member States, provided that they also establish a CNP, and that an investment volume equivalent to the value of that additional free allocation is invested to significantly reduce emissions before 2030.The conditions under points (b) and (c) also apply.
The Commission adopted Implementing Regulation (EU) 2023/2441 (hereinafter "the CNP Regulation"), which specifies the minimum content and format of the CNP. </t>
  </si>
  <si>
    <t>https://eur-lex.europa.eu/legal-content/EN/TXT/PDF/?uri=CELEX:02019R1842-20220619</t>
  </si>
  <si>
    <t>https://eur-lex.europa.eu/legal-content/EN/TXT/PDF/?uri=OJ:L_202500772</t>
  </si>
  <si>
    <t xml:space="preserve">Article 3b of Implementing Regulation 2019/1842, as amended most recently by Implementing Regulation (EU) 2025/772 (hereinafter "the ALC Regulation") requires operators of installations that have submitted a climate-neutrality plan to draft a climate-neutrality report (CNR). The Regulation defines the minimum content and format of the CNR. The Regulation on adjustment of annual activity level data was amended in 2024. The consolidated version of  the ALCR and the amendment to the regulation can be downloaded from these two links: </t>
  </si>
  <si>
    <t xml:space="preserve">The Directive and FAR Article 22b require the achievement of milestones and targets to be verified by an accredited verifier.  The Accreditation and Verfication Regulation (AVR) defines further requirements for the verification of climate-neutrality reports and the achievement of milestones and targets. </t>
  </si>
  <si>
    <t xml:space="preserve">The text of a consolidated version of the AVR, including amendments, can be downloaded from the following link: </t>
  </si>
  <si>
    <r>
      <t>Article 6 of the AVR</t>
    </r>
    <r>
      <rPr>
        <sz val="10"/>
        <color rgb="FFFF0000"/>
        <rFont val="Arial"/>
        <family val="2"/>
      </rPr>
      <t xml:space="preserve"> </t>
    </r>
    <r>
      <rPr>
        <sz val="10"/>
        <rFont val="Arial"/>
        <family val="2"/>
      </rPr>
      <t>spells out the objective of verification to ensure the reliability of  information and data submitted in reports related to the EU ETS:</t>
    </r>
  </si>
  <si>
    <t>Based on the information collected during the verification, the verifier shall issue a verification report to the operator on the climate-neutrality report that was subject to that verification.</t>
  </si>
  <si>
    <t xml:space="preserve">Article 27 (2) of AVR requires that: </t>
  </si>
  <si>
    <t>The CNR verification report template has been produced to comply with the requirements of Article 27 of the AVR, the harmonised standards referred to in Article 4 of the AVR (EN ISO 14065), and the specific requirements for financial assurance based verifiers. It is based on these requirements and acknowledged best practice.</t>
  </si>
  <si>
    <t>Guidance on the content of this CNR verification report template is given within the template and in GD11 on climate-neutrality plans. Please consult the guidance in this template when completing the verification report template.</t>
  </si>
  <si>
    <t>All guidance documents and templates developed by the Commission Services on the AVR can be found at  the bottom of the following page:</t>
  </si>
  <si>
    <t>Sheet = READ ME How to use this file</t>
  </si>
  <si>
    <t>Sheet = Guidelines and Conditions</t>
  </si>
  <si>
    <t>This CNR verification report template comprises the following sheets which cross refer to each other and are not to be separated:</t>
  </si>
  <si>
    <r>
      <t xml:space="preserve">‌NOTE - only a </t>
    </r>
    <r>
      <rPr>
        <i/>
        <u/>
        <sz val="10"/>
        <color indexed="18"/>
        <rFont val="Arial"/>
        <family val="2"/>
      </rPr>
      <t>positive</t>
    </r>
    <r>
      <rPr>
        <i/>
        <sz val="10"/>
        <color indexed="18"/>
        <rFont val="Arial"/>
        <family val="2"/>
      </rPr>
      <t xml:space="preserve"> form of words is acceptable for a verified opinion - DO NOT CHANGE THE FORM OF WORDS IN THESE OPINION TEXTS - ADD DETAIL OR ADD COMMENTS WHERE REQUESTED; Extra lines from the comments section can be deleted</t>
    </r>
  </si>
  <si>
    <t>The sheet to list all remaining - uncorrected - misstatements, non-conformities and non-compliances, and the key improvement opportunities identified from the verification</t>
  </si>
  <si>
    <t>This sheet provides the background and other information of relevance to the opinion such as the criteria that control the verification process (accreditation/ certification rules etc) and the criteria against which the verification is conducted (EU ETS Rules etc)</t>
  </si>
  <si>
    <t>This sheet is to provide a summary of any changes identified by the verifier that have an impact on the milestones and targets; and that have not been reported to the CA at the time the verification is completed.</t>
  </si>
  <si>
    <t>Please complete all the yellow cells in the template, deleting or amending as appropriate any text that is already in the cell, and in accordance with the specific instructions to the right of the cell.  If further space is required, please insert an additional line below and merge the cells.  If you add lines to any page, please check that the page still prints correctly and reset the print area if necessary.</t>
  </si>
  <si>
    <t>Further instructions, guidance or comments are given to the right of cells, as relevant. These should be read BEFORE completion of the template. The page format has been set to print out only the relevant sections of the Opinion and Annexes and NOT the guidance column.</t>
  </si>
  <si>
    <t>Opinion Statement (Inst)</t>
  </si>
  <si>
    <t>Opinion Statement (DH Company)</t>
  </si>
  <si>
    <t>The formal opinion document for an individual stationary installation submitting a carbon neutrality report, to be signed by the verifier's authorised signatory</t>
  </si>
  <si>
    <t>The formal opinion document for a combined carbon neutrality report submitted by a company for a group of stationary installations that form part of a District Heating system, to be signed by the verifier's authorised signatory</t>
  </si>
  <si>
    <t>&lt;Please indicate whether the Climate-Neutrality Plan was checked by the Competent Authority and deemed compliant. The verifier should check whether there is correspondence between the operator and the Competent Authority to this effect. If the correspondence shows that the plan was not deemed compliant, the verifier shall report this in the verification opinion statement and Annex 3&gt;</t>
  </si>
  <si>
    <t>2021-2025</t>
  </si>
  <si>
    <t>2026-2030</t>
  </si>
  <si>
    <t>2031-2035</t>
  </si>
  <si>
    <t>2036-2040</t>
  </si>
  <si>
    <t>2041-2045</t>
  </si>
  <si>
    <t>2046-2050</t>
  </si>
  <si>
    <t>Version number of CNR:</t>
  </si>
  <si>
    <t>&lt;Insert the name of the file containing the data report, including final date and version number. This should be the name of the electronic file which should contain a date and version number in the file naming convention&gt;</t>
  </si>
  <si>
    <t>&lt;Insert the date and version number of the report that has been verified (this must match the date in the version control sheet of the report into which this verification opinion is inserted or aattached. The date and version number must be the final ones for the report if it has been revised or updated prior to completion of verification&gt;</t>
  </si>
  <si>
    <t>Climate-Neutrality Report - individual installation</t>
  </si>
  <si>
    <t>Date of Climate-Neutrality Report:</t>
  </si>
  <si>
    <t>Operator/ Installation site visited physically during verification of the Climate-Neutrality report:</t>
  </si>
  <si>
    <t>&lt;if a virtual site visit is carried out according to Article 34a, please insert the date of formal approval by CA for the site visit to be carried out virtually because of force majeure, unless the CA authorised the virtual site visit without the need for individual approval according to Article 34a(4) AVR&gt;</t>
  </si>
  <si>
    <t>Climate-Neutrality plan in compliance with the FAR and Regulation 2023/2441 ?</t>
  </si>
  <si>
    <t>Have there been changes in the Climate-Neutrality plan or Climate-Neutrality report that affect the milestones and targets?</t>
  </si>
  <si>
    <r>
      <t xml:space="preserve">&lt;If not already reported to the CA, in Annex 3 please provide a brief summary of any changes identified (this might be in addition to some changes that have been reported)&gt;
</t>
    </r>
    <r>
      <rPr>
        <i/>
        <sz val="10"/>
        <color rgb="FFFF0000"/>
        <rFont val="Arial"/>
        <family val="2"/>
      </rPr>
      <t xml:space="preserve"> </t>
    </r>
  </si>
  <si>
    <t>Article 22d: modifications to Climate-Neutrality plan notified to CA?</t>
  </si>
  <si>
    <t>Article 16(2)(fb): Historical emissions, emission levels and the activity levels are consistent with data included in the baseline data reports and the activity level reports?</t>
  </si>
  <si>
    <t>Article 7(4) and 17c: Climate-Neutrality plan correctly applied?</t>
  </si>
  <si>
    <t>Article 17c(c): Evidence of achievement of milestones and targets is consistent with Climate-Neutrality plan?</t>
  </si>
  <si>
    <t>Article 17c(d): Appropriate data is used to demonstrate whether milestones and targets laid down in the Climate-Neutrality plan have been achieved?</t>
  </si>
  <si>
    <t xml:space="preserve">Article 17c(e): Data used to demonstrate that milestones and targets have been achieved is consistent with other relevant data in the verified emission report, baseline data report and annual activity level report? </t>
  </si>
  <si>
    <t>&lt; if prior non-conformities are not corrected and these are still relevant for the achievement of milestones and targets for the relevant reporting period, please indicate that there are such prior period non-conformities and provide more detail in Annex 1&gt;</t>
  </si>
  <si>
    <t>EC guidance on Climate-Neutality plans and FAR met?</t>
  </si>
  <si>
    <t>Competent Authority guidance on ALCR, FAR and Climate-Neutrality plans met (if relevant)?</t>
  </si>
  <si>
    <t xml:space="preserve">The lines of the Opinion statement blocks that are NOT applicable to this verification must be hidden using the "-" sign in the left margin of the sheet. Only the valid statement for this verification must be showing when the verification report is submitted to the CA.
</t>
  </si>
  <si>
    <r>
      <t>NOTE - these are effectively warning caveats that the verifier wishes to draw the Report user's attention to - including, for example, as an indication of non-material misstatements, non-compliances and non-conformities remaining at the point of confirming the verification opinion (but which don't prevent the verifier from stating with reasonable assurance that the data are free from material misstatements) i</t>
    </r>
    <r>
      <rPr>
        <i/>
        <u/>
        <sz val="10"/>
        <color indexed="18"/>
        <rFont val="Arial"/>
        <family val="2"/>
      </rPr>
      <t>.e. just a summary of any key points</t>
    </r>
    <r>
      <rPr>
        <i/>
        <sz val="10"/>
        <color indexed="18"/>
        <rFont val="Arial"/>
        <family val="2"/>
      </rPr>
      <t xml:space="preserve"> the verifier specifically wishes to draw a user's attention to; the full details of all uncorrected non-material misstatements, non-conformities, non-compliances and recommendations for improvements should be listed in the findings in Annex 1. </t>
    </r>
  </si>
  <si>
    <t>•  the scope of the verification was too limited due to:</t>
  </si>
  <si>
    <t>- the Climate-Neutrality Plan has not been checked or is deemed non-compliant</t>
  </si>
  <si>
    <t>Sheet = Annex 1 - Findings</t>
  </si>
  <si>
    <t>Did a gap occur in the data used to demonstrate that milestones and targets have been achieved?</t>
  </si>
  <si>
    <t>Sheet = Annex 2 - Basis of work</t>
  </si>
  <si>
    <t>To verify to a reasonable level of assurance the Operator's data used to demonstrate that milestones and targets were achieved, as stated in the Report referenced in the attached verification opinion statement issued under the EU Emissions Trading System; and to confirm that milestones and targets as listed in the Climate-Neutrality Plan were achieved.</t>
  </si>
  <si>
    <t>The Operator is solely responsible for the preparation and reporting of data submitted in its Report, as referenced in the attached verification report, for the purpose of reporting in accordance with the rules and its underlying climate-neutrality plan; for any assumptions, information and assessments that support the reported data;  and for establishing and maintaining appropriate procedures, performance management and internal control systems from which the reported information is derived and quality assured.</t>
  </si>
  <si>
    <t>•  checking the climate-neutrality plan for its compliance with Regulation 2019/331 and Regulation 2023/2441</t>
  </si>
  <si>
    <t>•  enforcing the requirements of: Delegated Regulation EU No. 2029/331, Implementing Regulation EU No. 2019/1842 on the reporting of Activity Level Changes to allow adjustment of free allocations (ALCR), and Implementing Regulation EU No.2023/2441 on the content and format of the climate-neutrality plan</t>
  </si>
  <si>
    <t>The Verifier (as named on the attached Verification Report and Opinion Statement (VOS)) is responsible - in accordance with Regulation 2018/2067 on Accreditation and Verification (as referenced under conduct of the verification below) and its verification contract as stated in the VOS - for carrying out verification of the Operator's referenced Report, in the public interest, and independent of the Operator and the Competent Authorities responsible for implementation of Directive 2003/87/EC and Regulations: 2019/1842 (ALCR) and 2019/331 (FAR).</t>
  </si>
  <si>
    <t>We conducted our examination having regard to the verification criteria reference documents outlined below.  This involved examining, based upon our risk analysis and subsequent verification plan, evidence to give us reasonable assurance that the amounts and disclosures relating to the data have been properly prepared in accordance with the Regulations and principles of the EU Emissions Trading System, as outlined in the EU ETS criteria reference documents below, and the Operator's underlying Climate-Neutrality Plan.  This also involved assessing where necessary estimates and judgements made by the Operator in preparing the data and considering the overall adequacy of the presentation of the data in the Report referenced in the VOS and its potential for material misstatement.</t>
  </si>
  <si>
    <r>
      <t>The quantitative materiality level is set at 5% of the following data elements</t>
    </r>
    <r>
      <rPr>
        <u/>
        <sz val="10"/>
        <rFont val="Arial"/>
        <family val="2"/>
      </rPr>
      <t xml:space="preserve"> individually</t>
    </r>
    <r>
      <rPr>
        <sz val="10"/>
        <rFont val="Arial"/>
        <family val="2"/>
      </rPr>
      <t>:</t>
    </r>
  </si>
  <si>
    <t>•   the intensity level of each relevant heat benchmark sub-installation individually, expressed as tCO2eq per TJ heat consumed, where the targets achieved relate to activity levels of a heat benchmark sub-installation; or</t>
  </si>
  <si>
    <t>•   the intensity level of each relevant fuel benchmark sub-installation individually, expressed as tCO2eq per TJ fuel consumed, where the targets achieved relate to activity levels of a fuel benchmark sub-installation;</t>
  </si>
  <si>
    <t>Issues with any other elements of data, and with elements associated with compliance with the ALCR or FAR (as relevant) and/or conformance with the MMP are considered under the broader materiality analysis taking account of qualitative aspects.</t>
  </si>
  <si>
    <t>•   the intensity level of each relevant process emission sub-installation individually, expressed as tCO2eq per relevant unit of production, where the targets achieved relate to activity levels of a process emission sub-installation;</t>
  </si>
  <si>
    <t>•   the specific target used to determine the percentage of the benchmark value, where it concerns targets relative to the benchmark value for each relevant sub-installation.</t>
  </si>
  <si>
    <t>a) &lt;Specific national guidance1 - for conduct of verifications by accredited verifier&gt;</t>
  </si>
  <si>
    <t>a) &lt;Specific national guidance1 -  for conduct of verifications by certified verifier&gt;</t>
  </si>
  <si>
    <t>b) &lt;Specific national guidance2  -  for conduct of verifications by certified verifier&gt;&gt;</t>
  </si>
  <si>
    <t>b) &lt;Specific national guidance2 - for conduct of verifications by accredited verifier&gt;</t>
  </si>
  <si>
    <t>&lt;Delete these lines if not applicable</t>
  </si>
  <si>
    <t>D) EU Guidance developed by the European Commission Services to support the harmonised interpretation of the ALCR and FAR</t>
  </si>
  <si>
    <t>E) EU Guidance material developed by the European Commission Services to support the harmonised interpretation of Regulation (EU) No. 2018/2067 on verification of data and on the accreditation of verifiers pursuant to Directive 2003/87/EC as updated by Commission Implementing Regulation (EU) No.2020/2084</t>
  </si>
  <si>
    <t>A) identified by the verifier and which have NOT been reported to the CA</t>
  </si>
  <si>
    <t>This should include changes to the climate-neutrality plan that could impact achievement of milestones and targets that have not been notified to the Competent Authority in accordance with FAR Article 22d before the end of the reporting period</t>
  </si>
  <si>
    <t>Please complete all relevant data.  One line per comment. If further space is required, please add rows and individually number points.  If there are NO relevant comments to be made please state NOT APPLICABLE in the first row.</t>
  </si>
  <si>
    <t>a) &lt;Specific national guidance1 - EU ETS rules&gt;</t>
  </si>
  <si>
    <t>b) &lt;Specific national guidance2 - EU ETS rules&gt;</t>
  </si>
  <si>
    <t>Sheet = Annex 3 - Changes</t>
  </si>
  <si>
    <t>Sheet = EUwide Constants</t>
  </si>
  <si>
    <t>Sheet = MS Parameters</t>
  </si>
  <si>
    <t>Common lines for multiple sheets</t>
  </si>
  <si>
    <t>Other websites</t>
  </si>
  <si>
    <t>&lt;name/link to be provided by Member State, if relevant&gt;</t>
  </si>
  <si>
    <t>&lt;Help desk link to be provided by Member State, if relevant&gt;</t>
  </si>
  <si>
    <t>The consolidated version of the Free Allocation Rules  can be downloaded from this link:</t>
  </si>
  <si>
    <t>Furthermore, in accordance with Annex V of Directive 2003/87/EC and AVR as updated, the verifier should apply a risk based approach with the aim of reaching a verification opinion providing reasonable assurance that the data report is free from material misstatements and that the report can be verified as satisfactory.</t>
  </si>
  <si>
    <t>Article 27(1) of AVR as updated states that the conclusions on the verification of the operator's climate-neutrality report and the verification opinion are submitted in a verification report:</t>
  </si>
  <si>
    <t>This file constitutes the Verification Report template that has been developed by the Commission as part of a series of guidance documents and electronic templates supporting an EU-wide harmonised interpretation of AVR as updated, the FAR and ALCR. The template aims to provide a standardised, harmonised and consistent way of reporting on the verification of the operator's annual activity level report. This Verification Report template represents the views of the Commission services at the time of publication.</t>
  </si>
  <si>
    <t>Sub-Installation</t>
  </si>
  <si>
    <t>Intensity or emissions value</t>
  </si>
  <si>
    <t>Type of target</t>
  </si>
  <si>
    <t>Target achieved</t>
  </si>
  <si>
    <t>Target related data verified:</t>
  </si>
  <si>
    <t>&lt;Please insert the relevant data from the report subject to verification and state whether the associated target has been achieved&gt;</t>
  </si>
  <si>
    <t>GD 11 GUIDANCE ON CLIMATE-NEUTRALITY PLANS AS A CONDITION OF FREE ALLOCATION</t>
  </si>
  <si>
    <t>Sub_Installations</t>
  </si>
  <si>
    <t>Product benchmark</t>
  </si>
  <si>
    <t>Refinery products</t>
  </si>
  <si>
    <t>Coke</t>
  </si>
  <si>
    <t>Agglomerated iron ore</t>
  </si>
  <si>
    <t>Hot metal</t>
  </si>
  <si>
    <t>EAF carbon steel</t>
  </si>
  <si>
    <t>EAF high alloy steel</t>
  </si>
  <si>
    <t>Iron casting</t>
  </si>
  <si>
    <t>Pre-bake anode</t>
  </si>
  <si>
    <t>[Primary] Aluminium</t>
  </si>
  <si>
    <t>Grey cement clinker</t>
  </si>
  <si>
    <t>White cement clinker</t>
  </si>
  <si>
    <t>Lime</t>
  </si>
  <si>
    <t>Dolime</t>
  </si>
  <si>
    <t>Sintered dolime</t>
  </si>
  <si>
    <t>Float glass</t>
  </si>
  <si>
    <t>Bottles and jars of colourless glass</t>
  </si>
  <si>
    <t>Bottles and jars of coloured glass</t>
  </si>
  <si>
    <t>Continuous filament glass fibre products</t>
  </si>
  <si>
    <t>Facing bricks</t>
  </si>
  <si>
    <t>Pavers</t>
  </si>
  <si>
    <t>Roof tiles</t>
  </si>
  <si>
    <t>Spray dried powder</t>
  </si>
  <si>
    <t>Mineral wool</t>
  </si>
  <si>
    <t>Plaster</t>
  </si>
  <si>
    <t>Dried secondary gypsum</t>
  </si>
  <si>
    <t>Plasterboard</t>
  </si>
  <si>
    <t>Short fibre kraft pulp</t>
  </si>
  <si>
    <t>Long fibre kraft pulp</t>
  </si>
  <si>
    <t>Sulphite pulp, thermo-mechanical and mechanical pulp</t>
  </si>
  <si>
    <t>Recovered paper pulp</t>
  </si>
  <si>
    <t>Newsprint</t>
  </si>
  <si>
    <t>Uncoated fine paper</t>
  </si>
  <si>
    <t>Coated fine paper</t>
  </si>
  <si>
    <t>Tissue</t>
  </si>
  <si>
    <t>Testliner and fluting</t>
  </si>
  <si>
    <t>Uncoated carton board</t>
  </si>
  <si>
    <t>Coated carton board</t>
  </si>
  <si>
    <t>Carbon black</t>
  </si>
  <si>
    <t>Nitric acid</t>
  </si>
  <si>
    <t>Adipic acid</t>
  </si>
  <si>
    <t>Ammonia</t>
  </si>
  <si>
    <t>Steam cracking</t>
  </si>
  <si>
    <t>Aromatics</t>
  </si>
  <si>
    <t>Styrene</t>
  </si>
  <si>
    <t>Phenol/ acetone</t>
  </si>
  <si>
    <t>Ethylene oxide/ ethylene glycols</t>
  </si>
  <si>
    <t>Vinyl chloride monomer</t>
  </si>
  <si>
    <t>S-PVC</t>
  </si>
  <si>
    <t>E-PVC</t>
  </si>
  <si>
    <t>Hydrogen</t>
  </si>
  <si>
    <t>Synthesis gas</t>
  </si>
  <si>
    <t>Soda ash</t>
  </si>
  <si>
    <t>Heat benchmark sub-installation, CL, non-CBAM</t>
  </si>
  <si>
    <t>Heat benchmark sub-installation, non-CL, non-CBAM</t>
  </si>
  <si>
    <t>Heat benchmark sub-installation, CBAM</t>
  </si>
  <si>
    <t>District heating sub-installation</t>
  </si>
  <si>
    <t>Fuel benchmark sub-installation, CL, non-CBAM</t>
  </si>
  <si>
    <t>Fuel benchmark sub-installation, non-CL, non-CBAM</t>
  </si>
  <si>
    <t>Fuel benchmark sub-installation, CBAM</t>
  </si>
  <si>
    <t>Process emissions sub-installation, CL, non-CBAM</t>
  </si>
  <si>
    <t>Process emissions sub-installation, non-CL, non-CBAM</t>
  </si>
  <si>
    <t>Process emissions sub-installation, CBAM</t>
  </si>
  <si>
    <t>SI_Type</t>
  </si>
  <si>
    <t>SI Type</t>
  </si>
  <si>
    <t>Specific emissions</t>
  </si>
  <si>
    <t>Absolute emissions</t>
  </si>
  <si>
    <t>Annex_I_Activity</t>
  </si>
  <si>
    <t>Target_Type</t>
  </si>
  <si>
    <t>Target_Achieved</t>
  </si>
  <si>
    <t>Achieved</t>
  </si>
  <si>
    <t>NOT Achieved</t>
  </si>
  <si>
    <t>The Milestones for the current reporting period as set out in the approved Carbon-Neutrality Plan have been achieved with the exception of the following:</t>
  </si>
  <si>
    <t>Comments</t>
  </si>
  <si>
    <t>Milestone Ref #</t>
  </si>
  <si>
    <t>Milestones  achieved:</t>
  </si>
  <si>
    <t>&lt; Insert the reference number for any milestone NOT achieved, and add a brief comment on the reason why the Milestone has not been met&gt;</t>
  </si>
  <si>
    <t>-- Select --</t>
  </si>
  <si>
    <t>=EUwideConstants!A138</t>
  </si>
  <si>
    <t>Needed for concatenation calculation</t>
  </si>
  <si>
    <t>D.</t>
  </si>
  <si>
    <t>D1</t>
  </si>
  <si>
    <t>D2</t>
  </si>
  <si>
    <t>D3</t>
  </si>
  <si>
    <t>D4</t>
  </si>
  <si>
    <t>D5</t>
  </si>
  <si>
    <t>D6</t>
  </si>
  <si>
    <t>D7</t>
  </si>
  <si>
    <t>D8</t>
  </si>
  <si>
    <t>D9</t>
  </si>
  <si>
    <t>D10</t>
  </si>
  <si>
    <t>&lt;Please HIDE empty lines that are not being used&gt;</t>
  </si>
  <si>
    <t>='Guidelines and Conditions'!C12:I12</t>
  </si>
  <si>
    <t>='Guidelines and Conditions'!B1:I1</t>
  </si>
  <si>
    <t>='Guidelines and Conditions'!B2:I2</t>
  </si>
  <si>
    <t>='Guidelines and Conditions'!B3:I3</t>
  </si>
  <si>
    <t>='Guidelines and Conditions'!B4:I4</t>
  </si>
  <si>
    <t>='Guidelines and Conditions'!B5:I5</t>
  </si>
  <si>
    <t>='Guidelines and Conditions'!B6:I6</t>
  </si>
  <si>
    <t>='Guidelines and Conditions'!B7:I7</t>
  </si>
  <si>
    <t>'='Guidelines and Conditions'!C12:I12</t>
  </si>
  <si>
    <t>='Guidelines and Conditions'!C14:I14</t>
  </si>
  <si>
    <t>='Guidelines and Conditions'!C15:I15</t>
  </si>
  <si>
    <t>='Guidelines and Conditions'!C16:I16</t>
  </si>
  <si>
    <t>='Guidelines and Conditions'!C17:I17</t>
  </si>
  <si>
    <t>='Guidelines and Conditions'!C18:I18</t>
  </si>
  <si>
    <t>='Guidelines and Conditions'!C20:I20</t>
  </si>
  <si>
    <t>='Guidelines and Conditions'!C21:I21</t>
  </si>
  <si>
    <t>='Guidelines and Conditions'!C22:I22</t>
  </si>
  <si>
    <t>='Guidelines and Conditions'!C24:I24</t>
  </si>
  <si>
    <t>='Guidelines and Conditions'!C25:I25</t>
  </si>
  <si>
    <t>='Guidelines and Conditions'!C26:I26</t>
  </si>
  <si>
    <t>='Guidelines and Conditions'!C28:I28</t>
  </si>
  <si>
    <t>='Guidelines and Conditions'!C29:I29</t>
  </si>
  <si>
    <t>='Guidelines and Conditions'!C31:I31</t>
  </si>
  <si>
    <t>='Guidelines and Conditions'!C33:I33</t>
  </si>
  <si>
    <t>='Guidelines and Conditions'!C34:I34</t>
  </si>
  <si>
    <t>='Guidelines and Conditions'!C36:I36</t>
  </si>
  <si>
    <t>='Guidelines and Conditions'!C37:I37</t>
  </si>
  <si>
    <t>='Guidelines and Conditions'!C39:I39</t>
  </si>
  <si>
    <t>='Guidelines and Conditions'!C40:I40</t>
  </si>
  <si>
    <t>='Guidelines and Conditions'!C42:I42</t>
  </si>
  <si>
    <t>='Guidelines and Conditions'!C44:I44</t>
  </si>
  <si>
    <t>='Guidelines and Conditions'!C46:I46</t>
  </si>
  <si>
    <t>='Guidelines and Conditions'!C47:I47</t>
  </si>
  <si>
    <t>='Guidelines and Conditions'!C50:I50</t>
  </si>
  <si>
    <t>='Guidelines and Conditions'!B52:I52</t>
  </si>
  <si>
    <t>='Guidelines and Conditions'!B53:I53</t>
  </si>
  <si>
    <t>='Guidelines and Conditions'!C54:D54</t>
  </si>
  <si>
    <t>='Guidelines and Conditions'!E54:I54</t>
  </si>
  <si>
    <t>='Guidelines and Conditions'!C55:D55</t>
  </si>
  <si>
    <t>='Guidelines and Conditions'!E55:I55</t>
  </si>
  <si>
    <t>='Guidelines and Conditions'!C56:D56</t>
  </si>
  <si>
    <t>='Guidelines and Conditions'!B57:I57</t>
  </si>
  <si>
    <t>='Guidelines and Conditions'!C58:I58</t>
  </si>
  <si>
    <t>='Guidelines and Conditions'!C59:I59</t>
  </si>
  <si>
    <t>='Guidelines and Conditions'!C60:I60</t>
  </si>
  <si>
    <t>='Guidelines and Conditions'!B61:I61</t>
  </si>
  <si>
    <t>='Guidelines and Conditions'!C62:I62</t>
  </si>
  <si>
    <t>='Guidelines and Conditions'!B64:I64</t>
  </si>
  <si>
    <t>='Guidelines and Conditions'!B76:E76</t>
  </si>
  <si>
    <t>='Guidelines and Conditions'!B77:E77</t>
  </si>
  <si>
    <t>='READ ME How to use this file'!B1</t>
  </si>
  <si>
    <t>='READ ME How to use this file'!B2:C2</t>
  </si>
  <si>
    <t>='READ ME How to use this file'!B3</t>
  </si>
  <si>
    <t>='READ ME How to use this file'!C3</t>
  </si>
  <si>
    <t>='READ ME How to use this file'!B4</t>
  </si>
  <si>
    <t>='READ ME How to use this file'!C4</t>
  </si>
  <si>
    <t>='READ ME How to use this file'!B5</t>
  </si>
  <si>
    <t>='READ ME How to use this file'!C5</t>
  </si>
  <si>
    <t>='READ ME How to use this file'!B6</t>
  </si>
  <si>
    <t>='READ ME How to use this file'!C6</t>
  </si>
  <si>
    <t>='READ ME How to use this file'!B7</t>
  </si>
  <si>
    <t>='READ ME How to use this file'!C7</t>
  </si>
  <si>
    <t>='READ ME How to use this file'!A9:B9</t>
  </si>
  <si>
    <t>='READ ME How to use this file'!B10:C10</t>
  </si>
  <si>
    <t>='READ ME How to use this file'!B11:C11</t>
  </si>
  <si>
    <t>='READ ME How to use this file'!B12:C12</t>
  </si>
  <si>
    <t>='READ ME How to use this file'!B14:C14</t>
  </si>
  <si>
    <t>='READ ME How to use this file'!B15:C15</t>
  </si>
  <si>
    <t>='READ ME How to use this file'!B16:C16</t>
  </si>
  <si>
    <t>='READ ME How to use this file'!B17:C17</t>
  </si>
  <si>
    <t>='READ ME How to use this file'!B18:C18</t>
  </si>
  <si>
    <t>'='READ ME How to use this file'!B20:C20</t>
  </si>
  <si>
    <t>'='Opinion Statement (Inst)'!A2:E2</t>
  </si>
  <si>
    <t>'='Opinion Statement (Inst)'!F2:F6</t>
  </si>
  <si>
    <t>'='Opinion Statement (Inst)'!A5:E5</t>
  </si>
  <si>
    <t>'='Opinion Statement (Inst)'!A6</t>
  </si>
  <si>
    <t>'='Opinion Statement (Inst)'!A7</t>
  </si>
  <si>
    <t>'='Opinion Statement (Inst)'!A8</t>
  </si>
  <si>
    <t>'='Opinion Statement (Inst)'!A9</t>
  </si>
  <si>
    <t>'='Opinion Statement (Inst)'!A10</t>
  </si>
  <si>
    <t>'='Opinion Statement (Inst)'!A12</t>
  </si>
  <si>
    <t>'='Opinion Statement (Inst)'!F12</t>
  </si>
  <si>
    <t>'='Opinion Statement (Inst)'!A13</t>
  </si>
  <si>
    <t>'='Opinion Statement (Inst)'!F13</t>
  </si>
  <si>
    <t>'='Opinion Statement (Inst)'!A14</t>
  </si>
  <si>
    <t>'='Opinion Statement (Inst)'!F14</t>
  </si>
  <si>
    <t>'='Opinion Statement (Inst)'!A16</t>
  </si>
  <si>
    <t>'='Opinion Statement (Inst)'!F16</t>
  </si>
  <si>
    <t>'='Opinion Statement (Inst)'!A17</t>
  </si>
  <si>
    <t>'='Opinion Statement (Inst)'!F17</t>
  </si>
  <si>
    <t>'='Opinion Statement (Inst)'!A19:E19</t>
  </si>
  <si>
    <t>'='Opinion Statement (Inst)'!A20</t>
  </si>
  <si>
    <t>'='Opinion Statement (Inst)'!B20:E20</t>
  </si>
  <si>
    <t>'='Opinion Statement (Inst)'!A22</t>
  </si>
  <si>
    <t>'='Opinion Statement (Inst)'!F22:F23</t>
  </si>
  <si>
    <t>'='Opinion Statement (Inst)'!A24</t>
  </si>
  <si>
    <t>'='Opinion Statement (Inst)'!F24</t>
  </si>
  <si>
    <t>'='Opinion Statement (Inst)'!A26:E26</t>
  </si>
  <si>
    <t>'='Opinion Statement (Inst)'!A27</t>
  </si>
  <si>
    <t>'='Opinion Statement (Inst)'!B27</t>
  </si>
  <si>
    <t>'='Opinion Statement (Inst)'!C27</t>
  </si>
  <si>
    <t>'='Opinion Statement (Inst)'!D27</t>
  </si>
  <si>
    <t>'='Opinion Statement (Inst)'!E27</t>
  </si>
  <si>
    <t>'='Opinion Statement (Inst)'!F27</t>
  </si>
  <si>
    <t>'='Opinion Statement (Inst)'!F30</t>
  </si>
  <si>
    <t>'='Opinion Statement (Inst)'!A38:A44</t>
  </si>
  <si>
    <t>'='Opinion Statement (Inst)'!B38:E38</t>
  </si>
  <si>
    <t>'='Opinion Statement (Inst)'!B39</t>
  </si>
  <si>
    <t>'='Opinion Statement (Inst)'!C39:E39</t>
  </si>
  <si>
    <t>'='Opinion Statement (Inst)'!F40:F41</t>
  </si>
  <si>
    <t>='Opinion Statement (Inst)'!A46</t>
  </si>
  <si>
    <t>='Opinion Statement (Inst)'!F46</t>
  </si>
  <si>
    <t>='Opinion Statement (Inst)'!A47</t>
  </si>
  <si>
    <t>='Opinion Statement (Inst)'!F47</t>
  </si>
  <si>
    <t>='Opinion Statement (Inst)'!A49:E49</t>
  </si>
  <si>
    <t>='Opinion Statement (Inst)'!A50</t>
  </si>
  <si>
    <t>='Opinion Statement (Inst)'!F50</t>
  </si>
  <si>
    <t>='Opinion Statement (Inst)'!A53</t>
  </si>
  <si>
    <t>='Opinion Statement (Inst)'!F53</t>
  </si>
  <si>
    <t>='Opinion Statement (Inst)'!A54</t>
  </si>
  <si>
    <t>='Opinion Statement (Inst)'!F54</t>
  </si>
  <si>
    <t>='Opinion Statement (Inst)'!A55</t>
  </si>
  <si>
    <t>='Opinion Statement (Inst)'!F55</t>
  </si>
  <si>
    <t>='Opinion Statement (Inst)'!A56</t>
  </si>
  <si>
    <t>='Opinion Statement (Inst)'!F56</t>
  </si>
  <si>
    <t>='Opinion Statement (Inst)'!A57</t>
  </si>
  <si>
    <t>='Opinion Statement (Inst)'!F57</t>
  </si>
  <si>
    <t>='Opinion Statement (Inst)'!A59:E59</t>
  </si>
  <si>
    <t>='Opinion Statement (Inst)'!F59:F60</t>
  </si>
  <si>
    <t>='Opinion Statement (Inst)'!A60</t>
  </si>
  <si>
    <t>='Opinion Statement (Inst)'!A61</t>
  </si>
  <si>
    <t>='Opinion Statement (Inst)'!F61</t>
  </si>
  <si>
    <t>='Opinion Statement (Inst)'!A62:E62</t>
  </si>
  <si>
    <t>='Opinion Statement (Inst)'!F62</t>
  </si>
  <si>
    <t>='Opinion Statement (Inst)'!A63</t>
  </si>
  <si>
    <t>='Opinion Statement (Inst)'!F63</t>
  </si>
  <si>
    <t>='Opinion Statement (Inst)'!A64</t>
  </si>
  <si>
    <t>='Opinion Statement (Inst)'!A65</t>
  </si>
  <si>
    <t>='Opinion Statement (Inst)'!A67</t>
  </si>
  <si>
    <t>='Opinion Statement (Inst)'!A68</t>
  </si>
  <si>
    <t>='Opinion Statement (Inst)'!A69</t>
  </si>
  <si>
    <t>='Opinion Statement (Inst)'!A70</t>
  </si>
  <si>
    <t>='Opinion Statement (Inst)'!A71</t>
  </si>
  <si>
    <t>='Opinion Statement (Inst)'!A72</t>
  </si>
  <si>
    <t>='Opinion Statement (Inst)'!A73</t>
  </si>
  <si>
    <t>='Opinion Statement (Inst)'!A74:A76</t>
  </si>
  <si>
    <t>='Opinion Statement (Inst)'!F74:F75</t>
  </si>
  <si>
    <t>='Opinion Statement (Inst)'!B75:E75</t>
  </si>
  <si>
    <t>='Opinion Statement (Inst)'!F76</t>
  </si>
  <si>
    <t>='Opinion Statement (Inst)'!A77:A79</t>
  </si>
  <si>
    <t>='Opinion Statement (Inst)'!A80:A82</t>
  </si>
  <si>
    <t>='Opinion Statement (Inst)'!F80</t>
  </si>
  <si>
    <t>='Opinion Statement (Inst)'!B81:E81</t>
  </si>
  <si>
    <t>='Opinion Statement (Inst)'!A83</t>
  </si>
  <si>
    <t>='Opinion Statement (Inst)'!A84</t>
  </si>
  <si>
    <t>='Opinion Statement (Inst)'!A85:A87</t>
  </si>
  <si>
    <t>='Opinion Statement (Inst)'!B86:E86</t>
  </si>
  <si>
    <t>='Opinion Statement (Inst)'!A88</t>
  </si>
  <si>
    <t>='Opinion Statement (Inst)'!F88</t>
  </si>
  <si>
    <t>='Opinion Statement (Inst)'!A89:E89</t>
  </si>
  <si>
    <t>='Opinion Statement (Inst)'!A90:A92</t>
  </si>
  <si>
    <t>='Opinion Statement (Inst)'!F90:F91</t>
  </si>
  <si>
    <t>='Opinion Statement (Inst)'!A93:A95</t>
  </si>
  <si>
    <t>='Opinion Statement (Inst)'!A96:E96</t>
  </si>
  <si>
    <t>='Opinion Statement (Inst)'!F96:F98</t>
  </si>
  <si>
    <t>='Opinion Statement (Inst)'!A97:A99</t>
  </si>
  <si>
    <t>='Opinion Statement (Inst)'!B98:E98</t>
  </si>
  <si>
    <t>='Opinion Statement (Inst)'!A100:A102</t>
  </si>
  <si>
    <t>='Opinion Statement (Inst)'!A103:A105</t>
  </si>
  <si>
    <t>='Opinion Statement (Inst)'!A107:E107</t>
  </si>
  <si>
    <t>='Opinion Statement (Inst)'!F106</t>
  </si>
  <si>
    <t>='Opinion Statement (Inst)'!A108:A109</t>
  </si>
  <si>
    <t>='Opinion Statement (Inst)'!B108:E109</t>
  </si>
  <si>
    <t>='Opinion Statement (Inst)'!F108</t>
  </si>
  <si>
    <t>='Opinion Statement (Inst)'!F109</t>
  </si>
  <si>
    <t>='Opinion Statement (Inst)'!A111:A112</t>
  </si>
  <si>
    <t>='Opinion Statement (Inst)'!B111:E112</t>
  </si>
  <si>
    <t>='Opinion Statement (Inst)'!F111</t>
  </si>
  <si>
    <t>='Opinion Statement (Inst)'!F112</t>
  </si>
  <si>
    <t>='Opinion Statement (Inst)'!A113</t>
  </si>
  <si>
    <t>='Opinion Statement (Inst)'!F113:F119</t>
  </si>
  <si>
    <t>='Opinion Statement (Inst)'!F120:F122</t>
  </si>
  <si>
    <t>='Opinion Statement (Inst)'!A124:A131</t>
  </si>
  <si>
    <t>='Opinion Statement (Inst)'!B124:E124</t>
  </si>
  <si>
    <t>='Opinion Statement (Inst)'!F124</t>
  </si>
  <si>
    <t>='Opinion Statement (Inst)'!B125:E125</t>
  </si>
  <si>
    <t>='Opinion Statement (Inst)'!F125:F126</t>
  </si>
  <si>
    <t>='Opinion Statement (Inst)'!B126:E126</t>
  </si>
  <si>
    <t>='Opinion Statement (Inst)'!B127:E127</t>
  </si>
  <si>
    <t>='Opinion Statement (Inst)'!B128:E128</t>
  </si>
  <si>
    <t>='Opinion Statement (Inst)'!B129:E129</t>
  </si>
  <si>
    <t>='Opinion Statement (Inst)'!B130:E130</t>
  </si>
  <si>
    <t>='Opinion Statement (Inst)'!B131:E131</t>
  </si>
  <si>
    <t>='Opinion Statement (Inst)'!A133:E133</t>
  </si>
  <si>
    <t>='Opinion Statement (Inst)'!A134</t>
  </si>
  <si>
    <t>='Opinion Statement (Inst)'!F134</t>
  </si>
  <si>
    <t>='Opinion Statement (Inst)'!A135</t>
  </si>
  <si>
    <t>='Opinion Statement (Inst)'!A136</t>
  </si>
  <si>
    <t>='Opinion Statement (Inst)'!A137</t>
  </si>
  <si>
    <t>='Opinion Statement (Inst)'!A138</t>
  </si>
  <si>
    <t>='Opinion Statement (Inst)'!A140</t>
  </si>
  <si>
    <t>='Opinion Statement (Inst)'!F140</t>
  </si>
  <si>
    <t>='Opinion Statement (Inst)'!A141</t>
  </si>
  <si>
    <t>='Opinion Statement (Inst)'!F141</t>
  </si>
  <si>
    <t>='Opinion Statement (Inst)'!A142</t>
  </si>
  <si>
    <t>='Opinion Statement (Inst)'!F142</t>
  </si>
  <si>
    <t>='Opinion Statement (Inst)'!A144</t>
  </si>
  <si>
    <t>='Opinion Statement (Inst)'!F144</t>
  </si>
  <si>
    <t>='Opinion Statement (Inst)'!A145</t>
  </si>
  <si>
    <t>='Opinion Statement (Inst)'!F145</t>
  </si>
  <si>
    <t>='Opinion Statement (Inst)'!A146</t>
  </si>
  <si>
    <t>='Opinion Statement (Inst)'!A147</t>
  </si>
  <si>
    <t>='Opinion Statement (Inst)'!A148</t>
  </si>
  <si>
    <t>='Opinion Statement (Inst)'!F148</t>
  </si>
  <si>
    <t>='Opinion Statement (Inst)'!A149</t>
  </si>
  <si>
    <t>='Opinion Statement (Inst)'!F149</t>
  </si>
  <si>
    <t>='Annex 1 - Findings'!B43:D43</t>
  </si>
  <si>
    <t>='Annex 1 - Findings'!G44:G51</t>
  </si>
  <si>
    <t>='Annex 1 - Findings'!B55:D55</t>
  </si>
  <si>
    <t>='Annex 1 - Findings'!G56:G63</t>
  </si>
  <si>
    <t>='Annex 1 - Findings'!A68:E68</t>
  </si>
  <si>
    <t>='Annex 1 - Findings'!B70:D70</t>
  </si>
  <si>
    <t>='Annex 1 - Findings'!G70</t>
  </si>
  <si>
    <t>='Annex 1 - Findings'!B71:D71</t>
  </si>
  <si>
    <t>='Annex 1 - Findings'!B72:D72</t>
  </si>
  <si>
    <t>='Annex 1 - Findings'!B73:D73</t>
  </si>
  <si>
    <t>='Annex 1 - Findings'!G74</t>
  </si>
  <si>
    <t>='Annex 2 - basis of work'!A5:B5</t>
  </si>
  <si>
    <t>='Annex 2 - basis of work'!C5:C6</t>
  </si>
  <si>
    <t>='Annex 2 - basis of work'!A7</t>
  </si>
  <si>
    <t>='Annex 2 - basis of work'!B7</t>
  </si>
  <si>
    <t>='Annex 2 - basis of work'!A8</t>
  </si>
  <si>
    <t>='Annex 2 - basis of work'!B8</t>
  </si>
  <si>
    <t>='Annex 2 - basis of work'!B9</t>
  </si>
  <si>
    <t>='Annex 2 - basis of work'!B10</t>
  </si>
  <si>
    <t>='Annex 2 - basis of work'!B11</t>
  </si>
  <si>
    <t>='Annex 2 - basis of work'!B12</t>
  </si>
  <si>
    <t>='Annex 2 - basis of work'!B13</t>
  </si>
  <si>
    <t>='Annex 2 - basis of work'!B14</t>
  </si>
  <si>
    <t>='Annex 2 - basis of work'!B15</t>
  </si>
  <si>
    <t>='Annex 2 - basis of work'!B16</t>
  </si>
  <si>
    <t>='Annex 2 - basis of work'!B17</t>
  </si>
  <si>
    <t>='Annex 2 - basis of work'!A19</t>
  </si>
  <si>
    <t>='Annex 2 - basis of work'!B19</t>
  </si>
  <si>
    <t>='Annex 2 - basis of work'!A20</t>
  </si>
  <si>
    <t>='Annex 2 - basis of work'!B20</t>
  </si>
  <si>
    <t>='Annex 2 - basis of work'!B21</t>
  </si>
  <si>
    <t>='Annex 2 - basis of work'!C21</t>
  </si>
  <si>
    <t>='Annex 2 - basis of work'!B22</t>
  </si>
  <si>
    <t>='Annex 2 - basis of work'!B23</t>
  </si>
  <si>
    <t>='Annex 2 - basis of work'!B24</t>
  </si>
  <si>
    <t>='Annex 2 - basis of work'!B25</t>
  </si>
  <si>
    <t>='Annex 2 - basis of work'!B26</t>
  </si>
  <si>
    <t>='Annex 2 - basis of work'!B27</t>
  </si>
  <si>
    <t>='Annex 2 - basis of work'!A28</t>
  </si>
  <si>
    <t>='Annex 2 - basis of work'!C28</t>
  </si>
  <si>
    <t>='Annex 2 - basis of work'!B29</t>
  </si>
  <si>
    <t>='Annex 2 - basis of work'!A31:A40</t>
  </si>
  <si>
    <t>='Annex 2 - basis of work'!B31</t>
  </si>
  <si>
    <t>='Annex 2 - basis of work'!C31:C33</t>
  </si>
  <si>
    <t>='Annex 2 - basis of work'!B32</t>
  </si>
  <si>
    <t>='Annex 2 - basis of work'!B33</t>
  </si>
  <si>
    <t>='Annex 2 - basis of work'!B34</t>
  </si>
  <si>
    <t>='Annex 2 - basis of work'!B35</t>
  </si>
  <si>
    <t>='Annex 2 - basis of work'!B36</t>
  </si>
  <si>
    <t>='Annex 2 - basis of work'!B37</t>
  </si>
  <si>
    <t>='Annex 2 - basis of work'!B41</t>
  </si>
  <si>
    <t>='Annex 2 - basis of work'!C41:C43</t>
  </si>
  <si>
    <t>='Annex 2 - basis of work'!B42</t>
  </si>
  <si>
    <t>='Annex 2 - basis of work'!B43</t>
  </si>
  <si>
    <t>='Annex 2 - basis of work'!B44</t>
  </si>
  <si>
    <t>='Annex 2 - basis of work'!C44:C45</t>
  </si>
  <si>
    <t>='Annex 2 - basis of work'!B46</t>
  </si>
  <si>
    <t>='Annex 2 - basis of work'!B50</t>
  </si>
  <si>
    <t>='Annex 2 - basis of work'!C50:C52</t>
  </si>
  <si>
    <t>='Annex 2 - basis of work'!B51</t>
  </si>
  <si>
    <t>='Annex 2 - basis of work'!B52</t>
  </si>
  <si>
    <t>='Annex 2 - basis of work'!B53</t>
  </si>
  <si>
    <t>='Annex 2 - basis of work'!B54</t>
  </si>
  <si>
    <t>='Annex 2 - basis of work'!B55</t>
  </si>
  <si>
    <t>Sheet = Accounting</t>
  </si>
  <si>
    <t>='Annex 3 - Changes '!A7:B7</t>
  </si>
  <si>
    <t>='Annex 3 - Changes '!B8</t>
  </si>
  <si>
    <t>='Annex 3 - Changes '!C9:C14</t>
  </si>
  <si>
    <t>='Annex 3 - Changes '!C16:C18</t>
  </si>
  <si>
    <t>=Accounting!B3</t>
  </si>
  <si>
    <t>=Accounting!B8</t>
  </si>
  <si>
    <t>=EUwideConstants!A4</t>
  </si>
  <si>
    <t>=EUwideConstants!A5</t>
  </si>
  <si>
    <t>=EUwideConstants!A6</t>
  </si>
  <si>
    <t>=EUwideConstants!A7</t>
  </si>
  <si>
    <t>=EUwideConstants!A8</t>
  </si>
  <si>
    <t>=EUwideConstants!A9</t>
  </si>
  <si>
    <t>=EUwideConstants!A10</t>
  </si>
  <si>
    <t>=EUwideConstants!A11</t>
  </si>
  <si>
    <t>=EUwideConstants!A12</t>
  </si>
  <si>
    <t>=EUwideConstants!A13</t>
  </si>
  <si>
    <t>=EUwideConstants!A14</t>
  </si>
  <si>
    <t>=EUwideConstants!A15</t>
  </si>
  <si>
    <t>=EUwideConstants!A16</t>
  </si>
  <si>
    <t>=EUwideConstants!A17</t>
  </si>
  <si>
    <t>=EUwideConstants!A18</t>
  </si>
  <si>
    <t>=EUwideConstants!A19</t>
  </si>
  <si>
    <t>=EUwideConstants!A20</t>
  </si>
  <si>
    <t>=EUwideConstants!A21</t>
  </si>
  <si>
    <t>=EUwideConstants!A22</t>
  </si>
  <si>
    <t>=EUwideConstants!A23</t>
  </si>
  <si>
    <t>=EUwideConstants!A24</t>
  </si>
  <si>
    <t>=EUwideConstants!A25</t>
  </si>
  <si>
    <t>=EUwideConstants!A26</t>
  </si>
  <si>
    <t>=EUwideConstants!A27</t>
  </si>
  <si>
    <t>=EUwideConstants!A28</t>
  </si>
  <si>
    <t>=EUwideConstants!A29</t>
  </si>
  <si>
    <t>=EUwideConstants!A30</t>
  </si>
  <si>
    <t>=EUwideConstants!A31</t>
  </si>
  <si>
    <t>=EUwideConstants!A42</t>
  </si>
  <si>
    <t>=EUwideConstants!A43</t>
  </si>
  <si>
    <t>=EUwideConstants!A44</t>
  </si>
  <si>
    <t>=EUwideConstants!A45</t>
  </si>
  <si>
    <t>=EUwideConstants!A46</t>
  </si>
  <si>
    <t>=EUwideConstants!A47</t>
  </si>
  <si>
    <t>=EUwideConstants!A48</t>
  </si>
  <si>
    <t>=EUwideConstants!A49</t>
  </si>
  <si>
    <t>=EUwideConstants!A50</t>
  </si>
  <si>
    <t>=EUwideConstants!A51</t>
  </si>
  <si>
    <t>=EUwideConstants!A52</t>
  </si>
  <si>
    <t>=EUwideConstants!A53</t>
  </si>
  <si>
    <t>=EUwideConstants!A54</t>
  </si>
  <si>
    <t>=EUwideConstants!A55</t>
  </si>
  <si>
    <t>=EUwideConstants!A56</t>
  </si>
  <si>
    <t>=EUwideConstants!A57</t>
  </si>
  <si>
    <t>=EUwideConstants!A58</t>
  </si>
  <si>
    <t>=EUwideConstants!A59</t>
  </si>
  <si>
    <t>=EUwideConstants!A60</t>
  </si>
  <si>
    <t>=EUwideConstants!A61</t>
  </si>
  <si>
    <t>=EUwideConstants!A62</t>
  </si>
  <si>
    <t>=EUwideConstants!A63</t>
  </si>
  <si>
    <t>=EUwideConstants!A64</t>
  </si>
  <si>
    <t>=EUwideConstants!A65</t>
  </si>
  <si>
    <t>=EUwideConstants!A66</t>
  </si>
  <si>
    <t>=EUwideConstants!A67</t>
  </si>
  <si>
    <t>=EUwideConstants!A68</t>
  </si>
  <si>
    <t>=EUwideConstants!A69</t>
  </si>
  <si>
    <t>=EUwideConstants!A70</t>
  </si>
  <si>
    <t>=EUwideConstants!A71</t>
  </si>
  <si>
    <t>=EUwideConstants!A72</t>
  </si>
  <si>
    <t>=EUwideConstants!A73</t>
  </si>
  <si>
    <t>=EUwideConstants!A74</t>
  </si>
  <si>
    <t>=EUwideConstants!A75</t>
  </si>
  <si>
    <t>=EUwideConstants!A76</t>
  </si>
  <si>
    <t>=EUwideConstants!A77</t>
  </si>
  <si>
    <t>=EUwideConstants!A78</t>
  </si>
  <si>
    <t>=EUwideConstants!A79</t>
  </si>
  <si>
    <t>=EUwideConstants!A80</t>
  </si>
  <si>
    <t>=EUwideConstants!A81</t>
  </si>
  <si>
    <t>=EUwideConstants!A82</t>
  </si>
  <si>
    <t>=EUwideConstants!A83</t>
  </si>
  <si>
    <t>=EUwideConstants!A84</t>
  </si>
  <si>
    <t>=EUwideConstants!A85</t>
  </si>
  <si>
    <t>=EUwideConstants!A86</t>
  </si>
  <si>
    <t>=EUwideConstants!A87</t>
  </si>
  <si>
    <t>=EUwideConstants!A88</t>
  </si>
  <si>
    <t>=EUwideConstants!A89</t>
  </si>
  <si>
    <t>=EUwideConstants!A90</t>
  </si>
  <si>
    <t>=EUwideConstants!A91</t>
  </si>
  <si>
    <t>=EUwideConstants!A92</t>
  </si>
  <si>
    <t>=EUwideConstants!A93</t>
  </si>
  <si>
    <t>=EUwideConstants!A94</t>
  </si>
  <si>
    <t>=EUwideConstants!A95</t>
  </si>
  <si>
    <t>=EUwideConstants!A96</t>
  </si>
  <si>
    <t>=EUwideConstants!A97</t>
  </si>
  <si>
    <t>=EUwideConstants!A98</t>
  </si>
  <si>
    <t>=EUwideConstants!A99</t>
  </si>
  <si>
    <t>=EUwideConstants!A100</t>
  </si>
  <si>
    <t>=EUwideConstants!A101</t>
  </si>
  <si>
    <t>=EUwideConstants!A102</t>
  </si>
  <si>
    <t>=EUwideConstants!A103</t>
  </si>
  <si>
    <t>=EUwideConstants!A36</t>
  </si>
  <si>
    <t>=EUwideConstants!A37</t>
  </si>
  <si>
    <t>=EUwideConstants!A108</t>
  </si>
  <si>
    <t>=EUwideConstants!A109</t>
  </si>
  <si>
    <t>=EUwideConstants!A114</t>
  </si>
  <si>
    <t>=EUwideConstants!A115</t>
  </si>
  <si>
    <t>=EUwideConstants!A132</t>
  </si>
  <si>
    <t>=EUwideConstants!A137</t>
  </si>
  <si>
    <t>=EUwideConstants!A178</t>
  </si>
  <si>
    <t>=EUwideConstants!A179</t>
  </si>
  <si>
    <t>=EUwideConstants!A129</t>
  </si>
  <si>
    <t>=EUwideConstants!A134</t>
  </si>
  <si>
    <t>=EUwideConstants!A139</t>
  </si>
  <si>
    <t>=EUwideConstants!A127</t>
  </si>
  <si>
    <t>=EUwideConstants!A133</t>
  </si>
  <si>
    <t>=EUwideConstants!A128</t>
  </si>
  <si>
    <t>=EUwideConstants!A155</t>
  </si>
  <si>
    <t>=EUwideConstants!A156</t>
  </si>
  <si>
    <t>=OperatorName</t>
  </si>
  <si>
    <t>=InstallationName</t>
  </si>
  <si>
    <t>='Annex 2 - basis of work'!B45</t>
  </si>
  <si>
    <t>='Opinion Statement (Inst)'!F135</t>
  </si>
  <si>
    <t>='Opinion Statement (Inst)'!F136</t>
  </si>
  <si>
    <t>='Opinion Statement (Inst)'!F137</t>
  </si>
  <si>
    <t>='Opinion Statement (Inst)'!B94:E94</t>
  </si>
  <si>
    <t>='Opinion Statement (Inst)'!B91:E91</t>
  </si>
  <si>
    <t>='Opinion Statement (Inst)'!B78:E78</t>
  </si>
  <si>
    <t>='Opinion Statement (Inst)'!F79</t>
  </si>
  <si>
    <t>''='Opinion Statement (Inst)'!F1</t>
  </si>
  <si>
    <t>''='Annex 1 - Findings'!G1</t>
  </si>
  <si>
    <t>''='Annex 2 - basis of work'!C1</t>
  </si>
  <si>
    <t>''='Annex 3 - Changes '!C1</t>
  </si>
  <si>
    <t>'='Opinion Statement (Inst)'!F99</t>
  </si>
  <si>
    <t>'='Opinion Statement (Inst)'!F102</t>
  </si>
  <si>
    <t>'='Opinion Statement (Inst)'!F105</t>
  </si>
  <si>
    <t>''='Opinion Statement (Inst)'!A3:E3</t>
  </si>
  <si>
    <t>'='Annex 1 - Findings'!A1:E1</t>
  </si>
  <si>
    <t>'='Annex 2 - basis of work'!A2:B2</t>
  </si>
  <si>
    <t>'='Annex 3 - Changes '!A2:B2</t>
  </si>
  <si>
    <t>'='Annex 2 - basis of work'!C38</t>
  </si>
  <si>
    <t>'='Annex 2 - basis of work'!C3:C4</t>
  </si>
  <si>
    <t>'='Annex 1 - Findings'!G3:G4</t>
  </si>
  <si>
    <t>'='Annex 3 - Changes '!C3:C4</t>
  </si>
  <si>
    <t>=MSParameters!A1</t>
  </si>
  <si>
    <t>=MSParameters!A4</t>
  </si>
  <si>
    <t>=MSParameters!A5</t>
  </si>
  <si>
    <t>=MSParameters!A6</t>
  </si>
  <si>
    <t>=MSParameters!A7</t>
  </si>
  <si>
    <t>=MSParameters!A8</t>
  </si>
  <si>
    <t>=MSParameters!A15</t>
  </si>
  <si>
    <t>=MSParameters!A16</t>
  </si>
  <si>
    <t>=MSParameters!A23</t>
  </si>
  <si>
    <t>=MSParameters!A24</t>
  </si>
  <si>
    <t>=MSParameters!A40</t>
  </si>
  <si>
    <t>We have conducted a verification of the data used to demonstrate whether milestones and targets have been achieved as reported by the above Operator in its Report as referenced above. On the basis of the verification work undertaken (see Annex 2) these data are fairly stated, with the exception of the points listed below.
We also confirm that the milestones and targets listed in the Climate-Neutrality plan and the Climate-Neutrality report are consistent and that these have been achieved for the reporting period.</t>
  </si>
  <si>
    <t>='Opinion Statement (Inst)'!F28:F29</t>
  </si>
  <si>
    <t xml:space="preserve">&lt;OR use this opinion text:
1) if it is not possible to verify the data due to material misstatement(s), limitation of scope or non-conformities that, individually or combined with other non-conformities provide insufficient clarity and prevent the verifier from stating with reasonable assurance that the data are free from material misstatements. (These should be specifically identified, as material items, in Annex 1, along with non-material concerns remaining at the point of final verification); OR
2) the milestones and targets listed in the climate-neutrality plan and climate-neutrality report have NOT BEEN ACHIEVED. 
</t>
  </si>
  <si>
    <t xml:space="preserve">Please note that if the data used to demonstrate that milestones or targets have been achieved are free from material misstatement, the climate-neutrality report can still be 'NOT verified as satisfactory' if milestones and/or targets relevant to the reporting period have NOT been achieved. </t>
  </si>
  <si>
    <t>Was the data required by Regulation 2023/2441 underestimated or overestimated (If Yes, please provide more details below):</t>
  </si>
  <si>
    <t>Opinion Statement (DistHeat)</t>
  </si>
  <si>
    <t>='Opinion Statement (Inst)'!A1:E2</t>
  </si>
  <si>
    <t>='Opinion Statement (Inst)'!A4:E4</t>
  </si>
  <si>
    <t>='Opinion Statement (Inst)'!B5:E5</t>
  </si>
  <si>
    <t>Sheet = Opinion statement (Inst)</t>
  </si>
  <si>
    <t>Sheet = Opinion statement (DistHeat)</t>
  </si>
  <si>
    <t>This sheet is ONLY for use for reporting by INDIVIDUAL installations. For reporting by District Heating Companies please use sheet: 'Opinion Statement (DistHeat)'</t>
  </si>
  <si>
    <t>Before issuing this verification statement please hide the following sheet:</t>
  </si>
  <si>
    <t>Name of District Heating Company</t>
  </si>
  <si>
    <t>INSTALLATION DETAILS</t>
  </si>
  <si>
    <t>Address of District Heating Company</t>
  </si>
  <si>
    <t>REPORT DETAILS</t>
  </si>
  <si>
    <t>IN01</t>
  </si>
  <si>
    <t>IN02</t>
  </si>
  <si>
    <t>IN03</t>
  </si>
  <si>
    <t>IN04</t>
  </si>
  <si>
    <t>IN05</t>
  </si>
  <si>
    <t>IN06</t>
  </si>
  <si>
    <t>IN07</t>
  </si>
  <si>
    <t>IN08</t>
  </si>
  <si>
    <t>IN09</t>
  </si>
  <si>
    <t>IN10</t>
  </si>
  <si>
    <t>To add data for more installations click on the "+" sign in the left margin to open up more blocks</t>
  </si>
  <si>
    <t>Please insert the details of all the installations that are covered by the Climate-Neutrality Report</t>
  </si>
  <si>
    <t>&lt;State whether this applies to individual named installations or all of them. Where discrepancies are found these must be reported in Annex 1.
Failure to notify a change in the milestones and targets in accordance with FAR Article 22d is a non-compliance that should be reported on Annex 1 of this VOS.  Information on changes that should have been reported should be provided on Annex 3, as outlined at line 64 above&gt;</t>
  </si>
  <si>
    <t>We have conducted a verification of the data used to demonstrate whether milestones and targets have been achieved as reported by the above Operator in its Report as referenced above.  On the basis of the verification work undertaken (see Annex 2) these data are fairly stated. 
We also confirm that the milestones and targets listed in the Climate-Neutrality plan and the Climate-Neutrality report are consistent and that these have been achieved for the reporting period.</t>
  </si>
  <si>
    <t>We have conducted a verification of the data used to demonstrate whether milestones and targets have been achieved as reported by the above Operator in its Report as referenced above.  On the basis of the verification work undertaken (see Annex 2) these data CANNOT be verified as free from material misstatement due to to the reasons listed below; and/or 
one or more of the milestones or targets listed in the climate-neutrality plan and the climate-neutrality report for the reporting period have NOT been achieved.</t>
  </si>
  <si>
    <t>We have conducted a verification of the data used to demonstrate whether milestones and targets have been achieved as reported by the above District Heating Company in its Report as referenced above. On the basis of the verification work undertaken (see Annex 2) these data are fairly stated, with the exception of the points listed below.
We also confirm that the milestones and targets listed in the Climate-Neutrality plan and the Climate-Neutrality report are consistent and that these have been achieved for the reporting period.</t>
  </si>
  <si>
    <t>We have conducted a verification of the data used to demonstrate whether milestones and targets have been achieved as reported by the above District Heating Company in its Report as referenced above.  On the basis of the verification work undertaken (see Annex 2) these data are fairly stated. 
We also confirm that the milestones and targets listed in the Climate-Neutrality plan and the Climate-Neutrality report are consistent and that these have been achieved for the reporting period.</t>
  </si>
  <si>
    <t>='Opinion Statement (DistHeat)'!C320:G321</t>
  </si>
  <si>
    <t>='Opinion Statement (DistHeat)'!C323:G324</t>
  </si>
  <si>
    <t>='Opinion Statement (DistHeat)'!C336:G336</t>
  </si>
  <si>
    <t>We have conducted a verification of the data used to demonstrate whether milestones and targets have been achieved as reported by the above District Heating Company in its Report as referenced above.  On the basis of the verification work undertaken (see Annex 2) these data CANNOT be verified as free from material misstatement due to to the reasons listed below; and/or 
one or more of the milestones or targets listed in the climate-neutrality plan and the climate-neutrality report for the reporting period have NOT been achieved.</t>
  </si>
  <si>
    <t>This sheet is ONLY for use for reporting by DISTRICT HEATING COMPANIES in four specific MS: Bulgaria, Czechia, Latvia or Poland. For reporting by Individual Installations (including individual District Heating installations) please use sheet: 'Opinion Statement (Inst)'</t>
  </si>
  <si>
    <t>Operator/ ALL Installations site's visited physically during verification of the Climate-Neutrality report:</t>
  </si>
  <si>
    <t>IMPORTANT NOTE: A 'verified as satisfactory' or 'verified with comments' opinion CAN ONLY BE GIVEN IF all targets and miilestones for ALL installations included in the report for the reporting period have been achieved</t>
  </si>
  <si>
    <t>Individual Installations</t>
  </si>
  <si>
    <t>District Heating Companies</t>
  </si>
  <si>
    <t>&lt; The verifier should check whether procedures that operators have implemented to monitor and report climate-neutrality targets and milestones are established, implemented, maintained and documented and whether these procedures are appropriate to mitigate inherent and control risks&gt;</t>
  </si>
  <si>
    <t>Yes no see annex I for details Not applicable</t>
  </si>
  <si>
    <t>Heat benchmark</t>
  </si>
  <si>
    <t>Fuel benchmark</t>
  </si>
  <si>
    <t>Process emissions benchmark</t>
  </si>
  <si>
    <t>&lt; if a virtual site visit is carried out, please give brief reasons why a virtual site visit was carried out specifying the force majeure circumstance and confirm that an appropriate risk assessment was done;
please also provide information on the activities conducted in carrying out the virtual site visit; and the measures taken to reduce verification risk to an acceptable level. See section 4 of KGN II.5&gt;</t>
  </si>
  <si>
    <t>Article 17c(a): Measures related to milestones and targets have been implemented and the implementation of those measures has been completed?</t>
  </si>
  <si>
    <t>Relevant procedures are documented, implemented, maintained and effective to mitigate inherent risks and control risks?</t>
  </si>
  <si>
    <t>&lt;Only brief comments are required in this section.   NOTE - it is recognised that some principles are aspirational and it may not be possible to confirm absolute 'compliance'.  In addition, some principles are reliant upon others being met before 'compliance' can be 'confirmed'.  Further guidance on principles is given in FAR Guidance Document 4 and in MRR Articles 5 to 9 and AVR Article 6.&gt;</t>
  </si>
  <si>
    <t>Article 17c(f): Achieved targets demonstrate a reduction in line with the estimated GHG emission reduction described in the Climate-Neutrality plan?</t>
  </si>
  <si>
    <t>Article 17c(e): Calculation of data used to demonstrate whether milestones and targets laid down in the climate-neutrality plan have been achieved, is correct?</t>
  </si>
  <si>
    <t>&lt;This should list any changes to the data used to demonstrate achievement of milestones or targets that have been identified by the verifier in the course of their work and which have not been notified to the Competent Authority. 
It should also list any changes to the climate-neutrality plan that have an impact on achievement of milestones and targets and that were not notified to the Competent Authority and which have not been deemed compliant by the Competent Authority.&gt;</t>
  </si>
  <si>
    <t xml:space="preserve">Löschen Sie diese Textzeilen, wenn sie nicht relevant sind. </t>
  </si>
  <si>
    <t>Für die Prüfung der Klimaneutralitätsberichte des Anlagenbetreibers gemäß der Durchführungsverordnung (EU) 2019/1842 über Änderungen der Aktivitätsraten</t>
  </si>
  <si>
    <t>(b) Identifizieren Sie die zuständige Behörde, bei der der Anlagenbetreiber, dessen Bericht Sie prüfen, den geprüften Klimaneutralitätsbericht einreichen muss. Beachten Sie, dass „Mitgliedstaat“ hier alle Staaten bezeichnet, die am EU-EHS teilnehmen, nicht nur EU-Mitgliedstaaten.</t>
  </si>
  <si>
    <t>(c) Besuchen Sie die Webseite der zuständigen Behörde, um herauszufinden, ob Sie die richtige Version der Vorlage verwenden. Die Vorlagenversion (insbesondere der Name der Referenzdatei) ist am Ende dieses Arbeitsblattes deutlich gekennzeichnet.</t>
  </si>
  <si>
    <t>(d) Einige Mitgliedstaaten können verlangen, dass Sie ein alternatives System verwenden, z.B. ein internetbasiertes Formular anstelle einer Kalkulationstabelle. Überprüfen Sie die Anforderungen Ihres Mitgliedstaates. In diesem Fall wird Ihnen die zuständige Behörde weitere Informationen zur Verfügung stellen.</t>
  </si>
  <si>
    <t>Die konsolidierte Version der Delegierten Verordnung (EU) 2019/331 kann unter folgender Adresse heruntergeladen werden:</t>
  </si>
  <si>
    <t>Artikel 3b der Durchführungsverordnung 2019/1842, zuletzt geändert durch die Durchführungsverordnung (EU) 2025/772 (im Folgenden „EU-Verordnung über Änderungen der Aktivitätsraten“), verpflichtet Anlagenbetreiber, die einen Klimaneutralitätsplan vorgelegt haben, zur Erstellung eines Klimaneutralitätsberichts (KNB) und legt den Mindestinhalt und das Format des KNB fest. Die EU-Verordnung über Änderungen der Aktivitätsraten wurde 2024 geändert. Verordnung und Änderungen können unter den folgenden zwei Links heruntergeladen werden:</t>
  </si>
  <si>
    <t>Artikel 10a Absatz 1 der EU-EHS-Richtlinie sieht in Verbindung mit Artikel 22b der Delegierten Verordnung (EU) 2019/331 (im Folgenden "EU-Verordnung über die kostenlose Zuteilung") vor, dass die Höhe der kostenlosen Zuteilung um 20 % gekürzt wird, wenn die folgenden Konditionalitäten vorliegen:
a) Betreiber von Anlagen, deren Treibhausgasemissionen höher sind als das 80. Perzentil der Emissionswerte für die relevanten Produkt-Benchmarks (in den Jahren 2016/2017), bis Mai 2024 keinen Klimaneutralitätsplan (KNP) gemäß Artikel 10b Absatz 4 erstellt haben.
b) Die Betreiber gemäß Punkt (a) die im Klimaneutralitätsplan für den Zeitraum bis zum 31. Dezember 2025 und jeden darauffolgenden Fünfjahreszeitraum aufgeführten Etappenziele und Ziele nicht erreicht haben und dies von einer akkreditierten Prüfeinrichtung bestätigt wurde.
c) Die zuständige Behörde den Klimaneutralitätsplan geprüft und festgestellt hat, dass Inhalt und Format mit der Durchführungsverordnung (EU) 2023/2441 im Einklang stehen.
Artikel 10b Absatz 4 gewährt zusätzliche 30 % der kostenlosen Zuteilung für Fernwärme in bestimmten Mitgliedstaaten, sofern diese ebenfalls einen KNP einrichten und ein Investitionsvolumen in Höhe des Wertes dieser zusätzlichen kostenlosen Zuteilung investiert wird, um die Emissionen vor 2030 erheblich zu verringern. Die Konditionalitäten unter Punkt (b) und (c) gelten ebenfalls.
Die Kommission hat die Durchführungsverordnung (EU) 2023/2441 (im Folgenden "KNP-Verordnung") erlassen, die den Mindestinhalt und das Format des KNP festlegt.</t>
  </si>
  <si>
    <t>Richtline 2003/87/EG und der Artikel 22b der EU-Verordnung über die kostenlose Zuteilung schreiben vor, dass die Erreichung von Etappenzielen und Zielen durch eine akkreditierte Prüfeinrichtung überprüft werden muss. Die Durchführungsverordnung (EU) 2018/2067 (im Folgenden „EU-Verordnung über die Akkreditierung und Prüfung") legt weitere Anforderungen für die Überprüfung von Klimaneutralitätsberichten und die Erreichung von Etappenzielen und Zielen fest.</t>
  </si>
  <si>
    <t>Die Texte der konsolidierten Version der EU-Verordnung über die Akkreditierung und Prüfung inklusive ihrer Änderungen können unter folgender Adresser heruntergeladen werden:</t>
  </si>
  <si>
    <t>Gemäß Artikel 6 der EU-Verordnung über die Akkreditierung und Prüfung soll die Prüfung die Zuverlässigkeit der in Berichten zum EU-EHS vorgelegten Informationen und Daten gewährleisten:</t>
  </si>
  <si>
    <t>„Die Adressaten eines geprüften Emissionsberichts, Bezugsdatenberichts, Datenberichts eines neuen Marktteilnehmers, Berichts über die jährlichen Aktivitätsraten oder Klimaneutralitätsberichts müssen sich auf diesen verlassen können. Er muss zutreffend das darstellen, was er vorgibt darzustellen bzw. was berechtigterweise erwartet werden kann, dass er es darstellt. 
Die Prüfung des Berichts des Anlagenbetreibers muss ein wirksames und verlässliches Mittel zur Unterstützung der Qualitätssicherung und Qualitätskontrolle sein und Informationen liefern, auf deren Grundlage der Anlagenbetreiber seine Emissionsüberwachung und -berichterstattung oder die für die kostenlose Zuteilung relevanten Daten verbessern kann."</t>
  </si>
  <si>
    <t>Darüber hinaus sollte die Prüfstelle gemäß Anhang V der Richtlinie 2003/87/EG und der EU-Verordnung über die Akkreditierung und Prüfung eine strategische Analyse und Risikoanalyse anwenden, mit dem Ziel, ein Prüfgutachten zu erhalten, das hinreichende Sicherheit bietet, dass der Datenbericht frei von wesentlichen Falschangaben ist und dass der Bericht für zufriedenstellend befunden werden kann.</t>
  </si>
  <si>
    <t>Artikel 27 (1) der EU-Verordnung über die Akkreditierung und Prüfung besagt, dass die Schlussfolgerungen der Prüfung des Klimaneutralitätsberichts des Anlagenbetreibers und das Prüfgutachten in einem Prüfbericht vorgelegt werden:</t>
  </si>
  <si>
    <t>Anhand der im Verlauf der Prüfung gesammelten Informationen stellt die Prüfstelle dem Anlagenbetreiber zu jedem geprüften Klimaneutralitätsbericht einen Prüfbericht aus.</t>
  </si>
  <si>
    <t>Gemäß Artikel 27 (2) der EU-Verordnung über die Akkreditierung und Prüfung gilt Folgendes:</t>
  </si>
  <si>
    <t>Der Anlagenbetreiber legt der zuständigen Behörde den Prüfbericht zusammen mit dem betreffenden eigenen Klimaneutralitätsbericht vor.</t>
  </si>
  <si>
    <t>Diese Datei ist die Vorlage für den Prüfbericht, die von den Dienststellen der Kommission als Teil einer Reihe von Leitfäden und elektronischen Vorlagen als Beitrag zu einer EU-weit harmonisierten Auslegung der EU-Verordnung über die Akkreditierung und Prüfung, der EU-Verordnung über die kostenlose Zuteilung und der EU-Verordnung über Änderungen der Aktivitätsraten erstellt wurde. Ziel der Vorlage ist es, eine standardisierte, harmonisierte und einheitliche Berichterstattung über die Prüfung des Berichts über die jährlichen Aktivitätsraten zu erreichen. Diese Vorlage für den Prüfbericht basiert auf dem Wissensstand der Dienststellen der Kommission zum Zeitpunkt der Veröffentlichung.</t>
  </si>
  <si>
    <t>Die Vorlage für den Prüfbericht wurde im Hinblick auf die Einhaltung der Anforderungen des Artikels 27 der EU-Verordnung über die Akkreditierung und Prüfung, der in Artikel 4 dieser Verordnung genannten harmonisierten Normen (EN ISO 14065) und der besonderen Anforderungen für Prüfstellen erstellt, die die Zuverlässigkeit in finanzieller Hinsicht bewerten. Sie stützt sich auf diese Anforderungen und auf anerkannte bewährte Verfahren.</t>
  </si>
  <si>
    <t>Alle von den Kommissionsdienststellen entwickelten Leitfäden (Guidance Documents) und Vorlagen für die EU-Verordnung über die Akkreditierung und Prüfung finden Sie am Ende folgender Seite:</t>
  </si>
  <si>
    <t>Weitere Informationen zum Inhalt dieser Prüfberichtsvorlage finden Sie in den Leitfäden der Europäischen Kommission, etwa Guidance Document 11 zu Klimaneutralitätsberichten. Bitte beachten Sie diese Leitfäden, wenn Sie die Vorlage für den Prüfbericht ausfüllen.</t>
  </si>
  <si>
    <t>Bitte richten Sie allfällige Fragen an die Adresse ezg@bmluk.gv.at oder an co2erhebung@umweltbundesamt.at</t>
  </si>
  <si>
    <t>Bitte beachten Sie die Information des Bundesministerium für Land- und Forstwirtschaft, Klima- und Umweltschutz, Regionen und Wasserwirtschaft (BMLUK) zur Zuteilung in der Handelsperiode 4-2.
https://www.bmluk.gv.at/themen/klima-und-umwelt/klima/eu_emissionshandel/zuteilung.html</t>
  </si>
  <si>
    <t>Die Prüfberichtsvorlage umfasst die folgenden Blätter, die untrennbar miteinander verknüpft sind:</t>
  </si>
  <si>
    <t>Das formelle Prüfgutachten für den von einer stationären Anlage eingebrachten Klimaneutralitätsbericht, ist vom Unterzeichnungsbefugten der Prüfstelle zu unterschreiben.</t>
  </si>
  <si>
    <t xml:space="preserve">Dieses Blatt listet alle verbleibenden - nicht berichtigten - Falschangaben, Nichtkonformitäten und Verstöße sowie der sich aus der Prüfung ergebenden wesentlichen Verbesserungsmöglichkeiten auf. </t>
  </si>
  <si>
    <t>Dieses Blatt enthält Hintergrundinformationen und sonstige für das Prüfgutachten relevante Angaben, z. B. die dem Prüfverfahren zugrunde liegenden Kriterien (Akkreditierungs-/Zertifizierungsvorschriften usw.) und die für die Prüfung maßgeblichen Kriterien (Vorschriften für das EU-EHS usw.).</t>
  </si>
  <si>
    <t>Dieses Blatt dient dazu eine Zusammenfassung etwaiger Änderungen zu liefern, die von der Prüfstelle feststellt wurden, sich auf die Etappenziele und Ziele auswirken können und zum Zeitpunkt des Abschlusses der Prüfung noch NICHT der zuständigen Behörde gemeldet worden sind.</t>
  </si>
  <si>
    <t>Bitte füllen Sie alle gelb unterlegten Felder der Vorlage aus, löschen oder ändern Sie gegebenenfalls bereits in das Feld eingetragenen Text und beachten Sie die rechts neben dem Feld befindlichen besonderen Hinweise.</t>
  </si>
  <si>
    <t>Soweit relevant finden Sie weitere Anweisungen oder Kommentare rechts neben den Zellen. Diese sollten VOR der Fertigstellung der Vorlage gelesen werden. Das Seitenformat wurde so eingestellt, dass nur die relevanten Abschnitte des Prüfgutachtens und der Anhänge und NICHT die Anweisungsspalte gedruckt werden.</t>
  </si>
  <si>
    <t>Die zuständige Behörde kann auch verlangen, dass die Prüfstelle die Blätter „Prüfgutachten" ("Opinion Statement") und die Anhänge 1 bis 3 in den Datenberichts des Anlagenbetreibers kopiert. Die zuständige Behörde kann auch andere Mittel zur Gewährleistung der Datenintegrität definieren, wie beispielsweise das Kopieren relevanter Daten aus dem Datenbericht in den Prüfbericht.</t>
  </si>
  <si>
    <t>Blatt=Opinion Statement (Inst)</t>
  </si>
  <si>
    <t>Blatt = READ ME How to use this file</t>
  </si>
  <si>
    <t>Blatt = Guidelines and Conditions</t>
  </si>
  <si>
    <t>Bevor sie das Prüfgutachten ausstellen, blenden Sie bitte das folgende Blatt aus:</t>
  </si>
  <si>
    <t>Bitte füllen Sie alle gelb unterlegten Felder in der Vorlage für das Prüfgutachten aus und löschen oder ändern Sie dabei gegebenenfalls bereits in das Feld eingetragenen Text. Weitere Anweisungen oder Bemerkungen zu den einzelnen Zeilen stehen gegebenenfalls in dieser Spalte unten. Weitere Einzelheiten mit Hintergrundinformationen zur Prüfung usw. sollten in Anhang 2 mitgeteilt werden.
Wenn eine Frage nicht für die durchzuführende Prüfung relevant ist, geben Sie bitte N/A ein, anstatt eine Zelle leer zu lassen.</t>
  </si>
  <si>
    <t>Bitte alle Versionen des Klimaneutralitätsplans einbeziehen, die für den Berichtszeitraum relevant sind, einschließlich aller Versionen, die kurz vor der Erstellung des Prüfberichts genehmigt wurden und für den Berichtszeitraum relevant sind.</t>
  </si>
  <si>
    <t>Wurden die oben angeführten Klimaneutralitätspläne von der zuständigen Behörde geprüft und für konform befunden?</t>
  </si>
  <si>
    <t>Datum des(r) relevanten genehmigten Klimaneutralitätsplans(-pläne) mit jeweiliger Gültigkeitsdauer:</t>
  </si>
  <si>
    <t>Für die Prüfung der Klimaneutralitätspläne zuständige Behörde:</t>
  </si>
  <si>
    <t>Angabe der zuständigen Behörde, die für die Prüfung der Klimaneutralitätspläne zuständig ist.</t>
  </si>
  <si>
    <t>GEPRÜFTE ERREICHUNG VON ETAPPENZIELEN UND ZIELEN</t>
  </si>
  <si>
    <t>DETAILS ZUM BERICHT</t>
  </si>
  <si>
    <t>Klimaneutralitätsbericht - einzelne Anlage</t>
  </si>
  <si>
    <t>Berichtszeitraum:</t>
  </si>
  <si>
    <t>Wählen Sie den zutreffenden Berichtszeitraum auf den sich die Etappenziele und Ziele beziehen.</t>
  </si>
  <si>
    <t>Datum des Klimaneutralitätsberichts:</t>
  </si>
  <si>
    <t>Geben Sie das Referenzdatum und die Versionsnummer des zu prüfenden Berichts ein (die endgültige Version des Berichts, wenn er vor Ende der Prüfung überarbeitet oder aktualisiert wurde; das Referenzdatum sollte mit dem Datum des Berichts zusammenstimmen, in den dieses Prüfgutachten eingefügt wird).</t>
  </si>
  <si>
    <t>Fügen Sie den Namen der Datei ein, die den Datenbericht enthält, einschließlich Datum und Versionsnummer. Dies sollte der Name der elektronischen Datei sein, die ein Datum und eine Versionsnummer in der Dateinamenskonvention enthält.</t>
  </si>
  <si>
    <t>Geprüfte zielbezogene Daten:</t>
  </si>
  <si>
    <t>Intensität oder Emissionswert</t>
  </si>
  <si>
    <t>Art des Anlagenteils</t>
  </si>
  <si>
    <t>Art des Ziels</t>
  </si>
  <si>
    <t>Ziel erreicht</t>
  </si>
  <si>
    <t>Bitte fügen Sie die relevanten Daten aus dem zu prüfenden Bericht ein und geben Sie an, ob das zugehörige Ziel erreicht wurde.</t>
  </si>
  <si>
    <t>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t>
  </si>
  <si>
    <t>Bitte verbergen Sie leere Zeilen, die nicht verwendet werden.</t>
  </si>
  <si>
    <t>Etappenziele erreicht:</t>
  </si>
  <si>
    <t>Etappenziel Referenznummer</t>
  </si>
  <si>
    <t>Anmerkungen</t>
  </si>
  <si>
    <t>Die im genehmigten Klimaneutralitätsplan festgelegten Etappenziele für den aktuellen Berichtszeitraum wurden mit Ausnahme der folgenden Einschränkungen erreicht:</t>
  </si>
  <si>
    <t>Geben Sie die Referenznummer für jedes NICHT erreichte Etappenziel ein und fügen Sie einen kurzen Kommentar hinzu, warum das Etappenziel nicht erreicht wurde.</t>
  </si>
  <si>
    <t>Sind im Berichtszeitraum Änderungen eingetreten, die sich auf die Etappenziele und Ziele auswirken?</t>
  </si>
  <si>
    <t xml:space="preserve">Ja/Nein. (Wenn „Ja“, antworten Sie bitte angemessen auf die untenstehende Frage zur Einhaltung der Regeln und geben Sie kurz die Details, zu allem was nicht vor Abschluss der Prüfung an die zuständige Behörde gemeldet wurde, in Anhang 3 an.) </t>
  </si>
  <si>
    <t xml:space="preserve">Wurde der Klimaneutralitätsplan während des Berichtszeitraums hinsichtlich der Etappenziele und Ziele aktualisiert? (Artikel 22d der EU-Verordnung über kostenlose Zuteilung)? </t>
  </si>
  <si>
    <t>Ja/Nein. (Wenn „Ja“, antworten Sie bitte angemessen auf die untenstehende Frage zur Einhaltung der Regeln und geben Sie kurz die Details, zu allem was nicht vor Abschluss der Prüfung an die zuständige Behörde gemeldet wurde, in Anhang 3 an.) Weitere Informationen finden Sie in Guidance Documents 11 (GD11) zu Klimaneutralitätsplänen als Konditionalität für die kostenlose Zuteilung.</t>
  </si>
  <si>
    <t>Anlage war Gegenstand einer Standortbegehung vor Ort im Rahmen der Prüfung des Klimaneutralitätsberichts:</t>
  </si>
  <si>
    <t>Ja/Nein</t>
  </si>
  <si>
    <t>Bitte geben Sie eine kurze Begründung an, warum eine virtuelle Standortbegehung durchgeführt wurde, wenn zutreffend; beschreiben Sie dabei die Umstände höherer Gewalt und bestätigen Sie, dass eine angemessene Risikoanalyse ausgeführt wurde;
bitte geben Sie auch Informationen über die bei der virtuellen Standortbegehung durchgeführten Handlungen und die ergriffenen Maßnahmen, um das Prüfrisiko auf ein annehmbares Maß zu senken, an. Beachten Sie Abschnitt 4 der Key Guidance Note II.5 (KGN II.5).</t>
  </si>
  <si>
    <t>Datum der Genehmigung einer virtuellen Standortbegehung durch die zuständige Behörde:</t>
  </si>
  <si>
    <t>Wenn eine virtuelle Standortbegehung gemäß Artikel 34a durchgeführt wird, bitte geben Sie das Datum der formalen Genehmigung, die Standortbegehung aufgrund von höherer Gewalt virtuell durchzuführen, an, außer wenn die zuständige Behörde die virtuelle Standortbegehung gemäß Artikel 34a(4) der EU-Verordnung über die Akkreditierung und Prüfung zugelassen hat, ohne dass hierfür eine individuelle Genehmigung gemäß Absatz 3 erforderlich ist.</t>
  </si>
  <si>
    <t>Hier sind nur kurze Antworten erforderlich (oder ein Querverweis auf einen bestimmten Eintrag in Anhang 1). Wenn bei einer Nein-Antwort nähere Angaben zu machen sind, tun Sie dies bitte im entsprechenden Abschnitt des Anhangs 1 für Feststellungen zu nicht berichtigten Verstößen oder Nichtkonformitäten.</t>
  </si>
  <si>
    <t>Hält der Klimaneutralitätsplan die Zuteilungsregeln und Durchführungsverordnung (EU) 2023/2441 ein?</t>
  </si>
  <si>
    <t>Gab es Änderungen am Klimaneutralitätsplan oder Klimaneutralitätsbericht, die sich auf die Etappenziele und Ziele auswirken?</t>
  </si>
  <si>
    <t>Wenn nicht gemeldet, geben Sie bitte in Anhang 3 eine kurze Zusammenfassung der festgestellten Änderungen an (dies kann zusätzlich zu gemeldeten Änderungen erfolgen)</t>
  </si>
  <si>
    <t>Dies ist die Verordnung (EU) 2018/2067 ("EU-Verordnung über die Akkreditierung und Prüfung") wie in Punkt 3 des Blatts "Guidelines and Conditions" definiert.</t>
  </si>
  <si>
    <t>Artikel 22d: wurden Änderungen des Klimaneutralitätsplans der zuständigen Behörde gemeldet?</t>
  </si>
  <si>
    <t>Eine Änderung der Etappenziele und Ziele gemäß Artikel 22 der EU Verordnung über die kostenlose Zuteilung nicht zu melden stellt einen Verstoß dar, der in Anhang 1 dieses Prüfgutachtens festzuhalten ist. Information zu Änderungen, die gemeldet werden hätten müssen, sind gemäß Zeile 64 oben in Anhang 3 anzugeben.</t>
  </si>
  <si>
    <t>Artikel 16 Absatz 2 ca): Die Grenzen der Anlage und der Anlagenteile wie in der Monitoringverordnung und in der EU-Verordnung über die kostenlose Zuteilung festgelegt, stimmen überein:</t>
  </si>
  <si>
    <t xml:space="preserve">Artikel 16 Absatz 2 fb): Historische Emissionen, Emissionswerte und Aktivitätsraten stimmen mit den Daten aus dem Bezugsdatenbericht und dem Aktivitätsratenbericht überein: </t>
  </si>
  <si>
    <t>Artikel 7 Absatz 4 und Artikel 17c: Der Klimaneutralitätsplan wurde korrekt angewendet:</t>
  </si>
  <si>
    <t>Artikel 17c Absatz a): Maßnahmen im Zusammenhang mit Etappenzielen und Zielen wurden umgesetzt und die Umsetzung dieser Maßnahmen wurde abgeschlossen:</t>
  </si>
  <si>
    <t>Artikel 17c Absatz c): Der Nachweis der Erreichung von Etappenzielen und Zielen steht im Einklang mit dem Klimaneutralitätsplan:</t>
  </si>
  <si>
    <t>Artikel 17c Absatz d): Geeignete Daten werden verwendet um nachzuweisen, ob die im Klimaneutralitätsplan festgelegten Etappenziele und Ziele erreicht wurden:</t>
  </si>
  <si>
    <t>Artikel 17c Absatz e): Die Berechnung der Daten, anhand derer nachgewiesen wird, ob die im Klimaneutralitätsplan festgelegten Etappenziele und Ziele erreicht wurden, ist korrekt:</t>
  </si>
  <si>
    <t>Artikel 17c Absatz e): Die Daten, die zum Nachweis der Erreichung der Etappenziele und Ziele verwendet werden, stimmen mit anderen relevanten Daten im geprüften Emissionsbericht, im Bezugsdatenbericht und im jährlichen Aktivitätsratenbericht überein:</t>
  </si>
  <si>
    <t>Nichtkonformitäten aus dem vorangegangenen Überwachungszeitraum behoben:</t>
  </si>
  <si>
    <t>Wenn frühere Nichtkonformitäten nicht behoben wurden und diese für das Erreichen der Etappenziele und Ziele in dem betreffenden Berichtszeitraum weiterhin relevant sind, geben Sie bitte an, dass solche Nichtkonformitäten aus früheren Berichtszeiträumen bestehen und machen Sie in Anhang 1 nähere Angaben dazu.</t>
  </si>
  <si>
    <t>Verbesserungen aus dem vorherigen Berichtszeitraum wurden korrekt umgesetzt:</t>
  </si>
  <si>
    <t>Relevante Verfahren werden angewandt, hinreichend dokumentiert und ordnungsgemäß aufrechterhalten um die inhärenten Risiken und die Kontrollrisiken wirksam zu verringern:</t>
  </si>
  <si>
    <t>Die Prüfeinrichtung sollte überprüfen, ob Verfahren, die Anlagenbetreiber zur Überwachung und Berichterstattung von Klimaneutralitätszielen und Etappenzielen eingeführt haben, eingerichtet, umgesetzt, aufrechterhalten und dokumentiert sind und ob diese Verfahren geeignet sind, die inhärenten Risiken  und Kontrollrisiken zu verringern.</t>
  </si>
  <si>
    <t>Artikel 18 Absatz 4: Gibt es Datenlücken:</t>
  </si>
  <si>
    <t>Artikel 18 Absatz 4: Prüfung der Verfahren für fehlende Daten:</t>
  </si>
  <si>
    <t>Anwendung der Leitfäden (Guidance Documents) der Europäischen Kommission zur EU-Verordnung über Klimaneutralitätspläne und zur EU-Verordnung über die kostenlose Zuteilung:</t>
  </si>
  <si>
    <t>Leitfäden der zuständigen Behörde zur EU-Verordnung über Änderungen der Aktivitätsraten, zur EU-Verordnung über die kostenlose Zuteilung und zu Klimaneutralitätsplänen erfüllt (falls relevant):</t>
  </si>
  <si>
    <t>In diesem Abschnitt sind nur kurze Kommentare erforderlich. HINWEIS: Es wird anerkannt, dass einige Grundsätze ehrgeizig sind und es nicht immer möglich ist, die absolute „Einhaltung" zu bestätigen. Darüber hinaus sind einige Grundsätze davon abhängig, dass andere eingehalten werden, bevor die „Konformität" bestätigt werden kann. Weitere Hinweise zu den Grundsätzen finden sich im Guidance Document 4 (GD4) der Europäischen Kommission und in den Artikeln 5 bis 9 der Verordnung über die Überwachungs und Berichterstattung und in Artikel 6 der EU-Verordnung über die Akkreditierung und Prüfung.</t>
  </si>
  <si>
    <t>Die Zeilen des Prüfgutachtens, die für diese Prüfung nicht relevant sind, müssen mit dem Zeichen "-" am linken Rand des Blattes ausgeblendet werden. Bei der Einreichung des Prüfberichts bei der zuständigen Behörde darf nur das für diese Prüfung gültige Prüfgutachten angezeigt werden.</t>
  </si>
  <si>
    <t>ENTWEDER: Wenn Sie diesen Gutachtentext wählen, dürfen keine Probleme aufgetreten und keine besonderen Hinweise auf Aspekte, die die Datenqualität oder die Auslegung des Prüfgutachtens durch einen Adressaten beeinträchtigen könnten, erforderlich sein. Dieses Prüfgutachten darf nur dann gewählt werden, wenn keine nicht berichtigten Falschangaben oder Nichtkonformitäten vorliegen.</t>
  </si>
  <si>
    <t>Wir haben die für den Nachweis der Erreichung der Etappenziele und Ziele relevanten Daten, die von dem vorbezeichneten Anlagenbetreiber im Bericht, auf den oben verwiesen wird, angegeben wurden, geprüft. Auf der Grundlage der durchgeführten Prüftätigkeiten (siehe Anhang 2) bestätigen wir, dass diese Daten zufriedenstellend sind.
Wir bestätigen außerdem, dass die im Klimaneutralitätsplan und Klimaneutralitätsbericht aufgeführten Etappenziele und Ziele konsistent sind und, dass diese für den Berichtszeitraum erreicht wurden.</t>
  </si>
  <si>
    <t>Wir haben die für den Nachweis der Erreichung der Etappenziele und Ziele relevanten Daten, die von dem vorbezeichneten Anlagenbetreiber im Bericht, auf den oben verwiesen wird, angegeben wurden, geprüft. Auf der Grundlage der durchgeführten Prüftätigkeiten (siehe Anhang 2) bestätigen wir, dass diese Daten zufriedenstellend sind, mit folgenden Ausnahmen.
Wir bestätigen außerdem, dass die im Klimaneutralitätsplan und Klimaneutralitätsbericht aufgeführten Etappenziele und Ziele konsistent sind und, dass diese für den Berichtszeitraum erreicht wurden.</t>
  </si>
  <si>
    <t>HINWEIS: Diese Anmerkungen dienen im Grunde als Warnungen für den Adressaten des Prüfgutachtens - einschließlich beispielsweise Hinweise auf nicht wesentliche Falschangaben, Verstöße und Nichtkonformitäten, die zum Zeitpunkt der Bestätigung des Prüfgutachtens nicht korrigiert wurden, jedoch nicht bewirken, dass die Prüfstelle nicht mit hinreichender Sicherheit bestätigen kann, dass die Daten keine wesentlichen Falschangaben enthalten. (Hier genügt eine Zusammenfassung der wichtigsten Aspekte, auf die die Prüfstelle einen Adressaten besonders hinweisen möchte; die näheren Einzelheiten zu allen nicht wesentlichen Falschangaben, Verstößen und Nichtkonformitäten sowie Empfehlungen für Verbesserungen sollten in den Feststellungen in Anhang 1 angeführt werden.)</t>
  </si>
  <si>
    <t>Wir haben die für den Nachweis der Erreichung der Etappenziele und Ziele relevanten Daten, die von dem vorbezeichneten Anlagenbetreiber im Bericht, auf den oben verwiesen wird, angegeben wurden, geprüft. Auf der Grundlage der durchgeführten Prüftätigkeiten (siehe Anhang 2) ist eine Verifizierung dieser Daten aus nachstehenden Gründen NICHT möglich; und/oder
ein oder mehrere der im Klimaneutralitätsplan und im Klimaneutralitätsbericht für den Berichtszeitraum festgelegten Etappenziele oder Ziele wurden NICHT erreicht.</t>
  </si>
  <si>
    <t>ODER: Wählen Sie diesen Gutachtentext wenn
1) die Daten nicht geprüft werden können, weil sie eine oder mehrere wesentliche Falschangaben enthalten, weil der Umfang der Prüfung eingeschränkt ist oder weil es Nichtkonformitäten gibt, die für sich allein oder zusammen mit weiteren Nichtkonformitäten zu unzureichender Klarheit führen und bewirken, dass die Prüfstelle nicht mit hinreichender Sicherheit feststellen kann, dass die Daten keine wesentlichen Falschangaben enthalten. (Diese sollten als wesentliche Aspekte in Anhang 1 zusammen mit nicht wesentlichen Vorbehalten, die zum Zeitpunkt der abschließenden Verifizierung noch bestanden, präzise genannt werden.)
2) die im Klimaneutralitätsplan und im Klimaneutralitätsbericht aufgeführten Etappenziele und Ziele NICHT ERREICHT WURDEN.</t>
  </si>
  <si>
    <t>Bitte beachten Sie, dass die Prüfung des Klimaneutralitätsbericht auch dann als "Prüfung ohne zufriedenstellendes Ergebnis" eingestuft werden kann, wenn die zur Darstellung der erreichten Etappenziele oder Ziele verwendeten Daten frei von wesentlichen Falschangaben sind, sofern die für den Berichtszeitraum relevanten Etappenziele und/oder Ziele nicht erreicht wurden.</t>
  </si>
  <si>
    <t>• wesentliche Nichtkonformitäten mit der EU-Verordnung über die kostenlose Zuteilung, der EU-Verordnung über Änderungen der Aktivitätsraten oder der Durchführungsverordnung (EU) 2023/2441, d.h., dass keine ausreichende Klarheit bestand, um mit hinreichender Sicherheit zu einer Schlussfolgerung zu gelangen.</t>
  </si>
  <si>
    <t>• Der Umfang der Prüfung ist aufgrund folgender Umstände zu eingeschränkt:</t>
  </si>
  <si>
    <t>- der Klimaneutralitätsplan ist nicht umfassend oder klar genug, um Schlussfolgerungen aus der Prüfung zu ziehen.</t>
  </si>
  <si>
    <t>- der Klimaneutralitätsplan wurde nicht überprüft oder gilt nicht als konform.</t>
  </si>
  <si>
    <t>WICHTIGER HINWEIS: Mit der Abgabe des Prüfgutachtens und Ihrer Unterschrift in diesem Feld bestätigen Sie mit hinreichender Sicherheit, dass die Daten richtig sind (bis zur anwendbaren Wesentlichkeitsschwelle von 5 %) und ALLE Vorschriften und Grundsätze eingehalten wurden. Sollten später Fehler festgestellt werden, die bewirken, dass das obige Prüfgutachten nichtig ist, könnte der Prüfer/die Prüferin/die Prüfstelle rechtlich und finanziell haftbar gemacht werden.</t>
  </si>
  <si>
    <t>Angabe der Bezeichnung der nationalen Akkreditierungsstelle, z. B. Akkreditierung Austria, im Falle einer akkreditierten Prüfstelle bzw. der Bezeichnung der nationalen Zertifizierungsstelle im Falle einer gemäß Artikel 54 Absatz 2 der EU-Verordnung über die Akkreditierung und Prüfung zertifizierten Prüfstelle.</t>
  </si>
  <si>
    <t>Blatt = Opinion Statement (DistHeat)</t>
  </si>
  <si>
    <t>Dieses Arbeitsblatt ist AUSSCHLIESSLICH für die Berichterstattung durch Fernwärmeunternehmen in vier Mitgliedstaaten bestimmt: Bulgarien, Tschechien, Lettland oder Polen. Für die Berichterstattung durch einzelne Anlagen (einschließlich einzelner Fernwärmeanlagen) verwenden Sie bitte das Formular: "Opinion Statement (Inst)"</t>
  </si>
  <si>
    <t>Name des Fernwärmeunternehmens:</t>
  </si>
  <si>
    <t>Adresse des Fernwärmeunternehmens:</t>
  </si>
  <si>
    <t>Bitte geben Sie die Details aller Anlagen ein, die im Klimaneutralitätsbericht erfasst sind.</t>
  </si>
  <si>
    <t>Um Daten für weitere Anlagen hinzuzufügen, klicken Sie auf das "+"-Zeichen am linken Rand, um weitere Blöcke zu öffnen.</t>
  </si>
  <si>
    <t>Der Anlagenbetreiber/ALLE Anlagen waren Gegenstand einer Standortbegehung vor Ort im Rahmen der Prüfung des Klimaneutralitätsberichts:</t>
  </si>
  <si>
    <t>Geben Sie an, ob dies für einzelne namentlich genannte Anlagen oder für alle Anlagen gilt. Festgestellte Abweichungen sind in Anhang 1 anzugeben.
Eine Änderung der Etappenziele und Ziele gemäß Artikel 22 der EU Verordnung über die kostenlose Zuteilung nicht zu melden stellt einen Verstoß dar, der in Anhang 1 dieses Prüfgutachtens festzuhalten ist. Information zu Änderungen, die gemeldet werden hätten müssen, sind gemäß Zeile 64 oben in Anhang 3 anzugeben.</t>
  </si>
  <si>
    <t>Wir haben die für den Nachweis der Erreichung der Etappenziele und Ziele relevanten Daten, die von dem vorbezeichneten Fernwärmeunternehmen im Bericht, auf den oben verwiesen wird, angegeben wurden, geprüft. Auf der Grundlage der durchgeführten Prüftätigkeiten (siehe Anhang 2) bestätigen wir, dass diese Daten zufriedenstellend sind.
Wir bestätigen außerdem, dass die im Klimaneutralitätsplan und Klimaneutralitätsbericht aufgeführten Etappenziele und Ziele konsistent sind und, dass diese für den Berichtszeitraum erreicht wurden.</t>
  </si>
  <si>
    <t>Wir haben die für den Nachweis der Erreichung der Etappenziele und Ziele relevanten Daten, die von dem vorbezeichneten Fernwärmeunternehmen im Bericht, auf den oben verwiesen wird, angegeben wurden, geprüft. Auf der Grundlage der durchgeführten Prüftätigkeiten (siehe Anhang 2) bestätigen wir, dass diese Daten zufriedenstellend sind, mit folgenden Ausnahmen.
Wir bestätigen außerdem, dass die im Klimaneutralitätsplan und Klimaneutralitätsbericht aufgeführten Etappenziele und Ziele konsistent sind und, dass diese für den Berichtszeitraum erreicht wurden.</t>
  </si>
  <si>
    <t>Wir haben die für den Nachweis der Erreichung der Etappenziele und Ziele relevanten Daten, die von dem vorbezeichneten Fernwärmeunternehmen im Bericht, auf den oben verwiesen wird, angegeben wurden, geprüft. Auf der Grundlage der durchgeführten Prüftätigkeiten (siehe Anhang 2) ist eine Verifizierung dieser Daten aus nachstehenden Gründen NICHT möglich; und/oder
ein oder mehrere der im Klimaneutralitätsplan und im Klimaneutralitätsbericht für den Berichtszeitraum festgelegten Etappenziele oder Ziele wurden NICHT erreicht.</t>
  </si>
  <si>
    <t>Blatt = Annex 1 - Findings</t>
  </si>
  <si>
    <t>Angabe von Einzelheiten zu der Falschangabe, unter anderem Art, Umfang und das von der Falschangabe betroffene Element des Berichts sowie gegebenenfalls Angabe des Grundes, warum die Auswirkungen wesentlich sind. Es ist klar anzugeben, ob der falsch angegebene Wert überbewertet (d. h. zu hoch angesetzt) oder unterbewertet (d. h. zu niedrig angesetzt) wurde. Weitere Informationen zur Klassifizierung und Meldung von Falschangaben finden Sie in den Leitfäden (Guidance Documents) der Europäischen Kommission.</t>
  </si>
  <si>
    <t>Nicht berichtigte Verstöße gegen die EU-Verordnung über Änderungen der Aktivitätsraten, die EU-Verordnung über die kostenlose Zuteilung oder Durchführungsverordnung (EU) 2023/2441</t>
  </si>
  <si>
    <t>Angabe von Einzelheiten zu dem Verstoß, unter anderem Art und Umfang des Verstoßes und der davon betroffene Artikel der EU-Verordnung über Änderungen der Aktivitätsraten, der EU-Verordnung über die kostenlose Zuteilung oder der Durchführungsverordnung (EU) 2023/2441. Weitere Informationen zur Klassifizierung und Meldung von Nichtkonformitäten finden Sie in den Leitfäden (Guidance Documents) der Europäischen Kommission.</t>
  </si>
  <si>
    <t>Nicht korrigierte Nichtkonformitäten mit dem Klimaneutralitätsplan</t>
  </si>
  <si>
    <t>Angabe von Einzelheiten zur Nichtkonformität, unter anderem Art und Umfang der Nichtkonformität und das davon betroffene Element des Klimaneutralitätsplan. Weitere Informationen zur Klassifizierung und Meldung von Nichtkonformitäten finden Sie in den Leitfäden (Guidance Documents) der Dienststellen der Europäischen Kommission.</t>
  </si>
  <si>
    <t>Tragen Sie bitte etwaige relevante Angaben ein, jeweils eine Verbesserungsempfehlung in eine Zeile. Falls der vorgesehene Platz nicht ausreicht, fügen Sie bitte weitere Zeilen ein und nummerieren Sie die einzelnen Punkte. Wenn es KEINE Empfehlungen für Verbesserungen gibt, geben Sie bitte in der ersten Zeile „NICHT ZUTREFFEND“ an. Weitere Informationen zur Klassifizierung und Meldung von Verbesserungsempfehlungen finden Sie in den Leitfäden (Guidance Documents) der Europäischen Kommission.</t>
  </si>
  <si>
    <t>Feststellungen aus dem vorherigen Berichtszeitraum, die NICHT beseitigt wurden. 
Etwaige Feststellungen aus dem Vorjahr, die im vorangegangenen Prüfbericht aufgeführt waren und beseitigt worden sind, brauchen hier nicht angeführt zu werden.</t>
  </si>
  <si>
    <t>Tragen Sie bitte etwaige relevante Angaben ein; jeweils eine Feststellung aus dem vorherigen Berichtszeitraum, der nicht entsprochen worden ist, in ein Feld. Falls der vorgesehene Platz nicht ausreicht, fügen Sie bitte weitere Zeilen ein und nummerieren Sie die einzelnen Punkte. Wenn es KEINE noch ausstehenden Feststellungen gibt, geben Sie bitte in der ersten Zeile „NICHT ZUTREFFEND“ an.</t>
  </si>
  <si>
    <t>Gab es eine Lücke in den Daten, die zum Nachweis der Erreichung von Etappenzielen und Zielen verwendet wurden?</t>
  </si>
  <si>
    <t>Eine Methode zur Ergänzung von Datenlücken gemäß Artikel 18 Absatz 4 der  EU-Verordnung über die Akkreditierung und Prüfung.</t>
  </si>
  <si>
    <t>Wenn "Ja", basierte der vom Anlagenbetreiber verwendete Ansatz zum Ausgleich der fehlenden Daten auf angemessenen Nachweisen?</t>
  </si>
  <si>
    <t xml:space="preserve">Wenn “Ja”: </t>
  </si>
  <si>
    <t>Wurden die gemäß Durchführungsverordnung (EU) 2023/2441 erforderlichen Daten unter- oder überschätzt (falls ja, bitte unten weitere Angaben machen)?</t>
  </si>
  <si>
    <t>Prüfung der Daten des Anlagenbetreibers im Hinblick auf die Erlangung von hinreichender Sicherheit für den Nachweis der Erreichung der Etappenziele und Ziele, die im Bericht angegeben sind, auf den im Prüfgutachten verwiesen wird, im Rahmen des EU-Emissionshandelssystems; und zur Bestätigung, dass die im Klimaneutralitätsplan angeführten Etappenziele und Ziele erreicht wurden.</t>
  </si>
  <si>
    <t>Der Anlagenbetreiber trägt die alleinige Verantwortung für die Vorbereitung der und Berichterstattung über die in seinem Bericht vorgelegten Daten, auf den im Prüfbericht verwiesen wird, zum Zwecke der Berichterstattung in Übereinstimmung mit den Regeln und dem zugrunde liegenden Klimaneutralitätsplan; für alle Annahmen, Informationen und Bewertungen, die die gemeldeten Daten stützen und für die Einrichtung und Aufrechterhaltung von geeigneten Verfahren und Systemen für das Leistungsmanagement und interne Kontrollen, bei denen die gemeldeten Angaben qualitätsgesichert erfasst werden.</t>
  </si>
  <si>
    <t>•  Die Überprüfung des Klimaneutralitätsplan auf Einhaltung der Delegierten Verordnung (EU) 2019/331 und Durchführungsverordnung (EU) 2023/2441.</t>
  </si>
  <si>
    <t>•  Vollzug der Anforderungen der delegierten Verordnung 2019/331 zur Harmonisierung der kostenlosen Zuteilung von Emissionszertifikaten (EU-Verordnung über die kostenlose Zuteilung), der Durchführungsverordnung (EU) 2019/1842 über Änderungen der Aktivitätsraten um Anpassungen der kostenlosen Zuteilung zu ermöglichen und Durchführungsverordnung (EU) 2023/2441, die den Mindestinhalt und das Format des Klimaneutralitätsplans festlegt.</t>
  </si>
  <si>
    <t>Die (im Prüfbericht bezeichnete) Prüfstelle ist gemäß ihrem Prüfvertrag und der EU-Verordnung 2018/2067 über die Akkreditierung und Prüfung (wie unter "Durchführung der Prüfung" unten angegeben) dafür verantwortlich, die Prüfung des Berichts eines Anlagenbetreibers im öffentlichen Interesse und unabhängig vom Anlagenbetreiber und von den für die Durchführung der Richtlinie 2003/87/EG und der EU-Verordnungen 2019/1842 und 2019/331 zuständigen Behörden vorzunehmen.</t>
  </si>
  <si>
    <t>Es liegt in der Verantwortung der Prüfstelle, auf der Grundlage der Prüfung von Informationen, welche sich auf im Bericht dargestellte Daten stützen, ein unabhängiges Prüfgutachten zu erstellen und dieses Prüfgutachten dem Anlagenbetreiber zu übermitteln. Im Bericht wird ferner vermerkt, ob nach Auffassung der Prüfstelle:</t>
  </si>
  <si>
    <t>•  der Bericht Falschangaben (Auslassungen, Fehlinterpretationen oder Fehler) bzw. Nichtkonformitäten mit dem Klimaneutralitätsplan enthält oder enthalten kann; oder</t>
  </si>
  <si>
    <t xml:space="preserve">•   der Anlagenbetreiber die Bestimmungen der EU-Verordnung über Änderungen der Aktivitätsraten, der Durchführungsverordnung (EU) 2023/2441 und gegebenenfalls der EU-Verordnung über die kostenlose Zuteilung nicht einhält, obwohl die zuständige Behörde den Klimaneutralitätsplan überprüft und für konform befunden hat; oder                                                                                                                                                            </t>
  </si>
  <si>
    <t>•  der Anlagenbetreiber die Überwachung und Berichterstattung relevanter Daten und/oder die Einhaltung seines Klimaneutralitätsplans und der EU-Verordnung über Änderungen der Aktivitätsraten, der Durchführungsverordnung (EU) 2023/2441 und der EU-Verordnung über die kostenlose Zuteilung von Emissionszertifikaten verbessern kann.</t>
  </si>
  <si>
    <t>It is the responsibility of the Verifer to form an independent opinion, based on examination of information supporting the data presented in the Report as referenced in the VOS, and to report that opinion to the Operator. The Verifier must also report if, in its opinion:</t>
  </si>
  <si>
    <t>Wir haben bei unserer Prüfung die nachstehend aufgeführten Referenzunterlagen für die Prüfkriterien zugrunde gelegt. Die Prüftätigkeiten umfassten unter anderem die Prüfung von Belegen auf der Grundlage unserer Risikoanalyse und des Prüfplans, um hinreichende Sicherheit darüber zu erlangen, dass die Mengenangaben und Aussagen zu den Daten in Übereinstimmung mit den Verordnungen und Grundsätzen des EU-Emissionshandelssystems, die in den nachstehend aufgeführten Referenzunterlagen für die EU-EHS-Kriterien aufgeführt sind, und mit dem genehmigten Klimaneutralitätsplan des Anlagenbetreibers ordnungsgemäß erstellt wurden. Dies beinhaltete auch die Prüfung von Schätzungen und Bewertungen des Anlagenbetreibers, soweit zur Erstellung der Daten erforderlich, und der Angemessenheit der Darstellung der Daten im Bericht insgesamt sowie der Möglichkeit hiermit einhergehender wesentlicher Falschangaben.</t>
  </si>
  <si>
    <t>•   die Treibhausgasintensität jedes einzelnen Produkt-Benchmark Anlagenteils, ausgedrückt in tCO2e pro relevanter Produktionseinheit, wobei die erreichten Ziele sich auf die Aktivitätsrate eines Produkt-Benchmark Anlagenteils beziehen; oder</t>
  </si>
  <si>
    <t>•   die Treibhausgasintensität jedes einzelnen Wärme-Benchmark Anlagenteils, ausgedrückt in tCO2e pro TJ verbrauchter Wärme, wobei die erreichten Ziele sich auf die Aktivitätsrate eines Wärme-Benchmark Anlagenteils beziehen; oder</t>
  </si>
  <si>
    <t>•   die Treibhausgasintensität jedes einzelnen Brennstoff-Benchmark Anlagenteils, ausgedrückt in tCO2e pro TJ verbrauchter Treibstoff, wobei die erreichten Ziele sich auf die Aktivitätsrate eines Wärme-Benchmark Anlagenteils beziehen; oder</t>
  </si>
  <si>
    <t>•   die Treibhausgasintensität jedes einzelnen Prozessemissionen Anlagenteils, ausgedrückt in tCO2e pro relevanter Produktionseinheit, wobei die erreichten Ziele sich auf die Aktivitätsrate eines Prozessemissionen Anlagenteils beziehen; oder</t>
  </si>
  <si>
    <t>•   das spezifische Ziel, das zur Bestimmung des Prozentsatzes des Benchmark-Wertes herangezogen wird, wenn es sich für jeden relevanten Anlagenteil  um Ziele im Verhältnis zum Benchmark-Wert handelt.</t>
  </si>
  <si>
    <t>Angabe etwaiger weiterer relevanter Einzelheiten oder Kriterien zu den ausgeführten Tätigkeiten oder zur Grundlage des Prüfgutachtens. In dieser Zeile hat die Prüfstelle die Möglichkeit, Einzelheiten anzuführen, die sie für hilfreich hält, um dem Adressaten des Gutachtens das Verständnis der Reichweite und des Umfangs der ausgeführten Tätigkeiten usw. zu erleichtern.</t>
  </si>
  <si>
    <t>Die Quantifizierung von Treibhausgasen ist aufgrund der technischen Beschränkungen der Messgeräte und Prüfverfahren sowie der Tatsache, dass die wissenschaftlichen Grundlagen für die Bestimmung der Emissionsfaktoren und des Erderwärmungspotenzials nicht vollständig gesichert sind, mit einer inhärenten Unsicherheit verbunden.</t>
  </si>
  <si>
    <t>Wählen Sie bitte die für die Akkreditierung/Zertifizierung der Prüfstelle zutreffende Gruppe von Kriterien (bei nicht zutreffenden Gruppen den Text löschen und die Zeile ausblenden). Es ist davon auszugehen, dass für die meisten Verifizierungsstellen nur die erste Kriteriengruppe erforderlich ist.
Hinweis: Einige Unterlagen können aktualisiert oder geändert werden. Prüfen Sie daher nach, dass die richtige Fassung angegeben ist.</t>
  </si>
  <si>
    <t>Diese Kriteriengruppe sollte nur gewählt werden, wenn die Prüfstelle als Wirtschaftsprüfungseinrichtung tätig ist, die sich nach den Vorschriften und Standards des International Auditing and Assurance Standards Board und der ihm angeschlossenen Gremien richtet. 
Diese Normen werden bei der Akkreditierung nicht berücksichtigt. Die Akkreditierungsstellen prüfen die Einhaltung dieser Normen nicht.</t>
  </si>
  <si>
    <t>Diese Kriteriengruppe sollte von allen Prüfstellen ausgewählt werden.
Hinweis: Überprüfen Sie, ob die Liste für den Mitgliedstaat (MS) gültig ist, in dem das Prüfgutachten abgegeben wird, da einige MS-Leitfäden möglicherweise nur in einem einzelnen Mitgliedstaat anwendbar sind.
Mindestens die einschlägigen EU-Verordnungen und EK-Leitlinien müssen enthalten sein</t>
  </si>
  <si>
    <t>C) Durchführungsverordnung (EU) 2023/2441 über den Mindestinhalt und das Format des Klimaneutralitätsplans.</t>
  </si>
  <si>
    <t>D) EU-Leitfäden (Guidance Documents), die von der Europäischen Kommission entwickelt wurden, um die harmonisierte Auslegung der EU-Verordnung über Änderungen der Aktivitätsraten und der EU-Verordnung über die kostenlose Zuteilung zu unterstützen</t>
  </si>
  <si>
    <t>E) EU-Leitfaden, der von den Dienststellen der Europäischen Kommission entwickelt wurde, um die harmonisierte Auslegung der EU-Verordnung über die Akkreditierung und Prüfung zu unterstützen</t>
  </si>
  <si>
    <t>Blatt = Annex 3 - Changes</t>
  </si>
  <si>
    <t>Blatt = Annex 2 - Basis of Work</t>
  </si>
  <si>
    <t>Fernwärmeunternehmen</t>
  </si>
  <si>
    <t>A) die die Prüfstelle festgestellt hat und die NICHT gemeldet worden sind.</t>
  </si>
  <si>
    <t>Hier sollten Änderungen des Klimaneutralitätsplans aufgeführt werden, die sich auf die Erreichung von Etappenzielen und Zielen auswirken könnten und die der zuständigen Behörde nicht gemäß Artikel 22d der EU Verordnung über die kostenlose Zuteilung mitgeteilt wurden.</t>
  </si>
  <si>
    <t>Hier sollten alle Feststellungen angeführt werden, die die Prüfstelle im Laufe ihrer Prüftätigkeiten gemacht hat und die der zuständigen Behörde nicht gemeldet wurden. Es sollten auch alle Änderungen des Klimaneutralitätsplan angeführt werden, die sich auf die Erreichung von Etappenzielen und Zielen auswirken könnten, die der zuständigen Behörde nicht mitgeteilt wurden und die von der zuständigen Behörde vor Abschluss der Prüfung nicht als konform angesehen wurden.</t>
  </si>
  <si>
    <t>Tragen Sie bitte alle relevanten Angaben ein, jeweils eine Anmerkung in eine Zeile. Falls der vorgesehene Platz nicht ausreicht, fügen Sie bitte weitere Zeilen ein und nummerieren Sie die einzelnen Punkte. Wenn es KEINE relevanten Anmerkungen gibt, tragen Sie bitte „NICHT ZUTREFFEND“ in die erste Zeile ein.</t>
  </si>
  <si>
    <t>Einzelne Anlagen</t>
  </si>
  <si>
    <t>Wärme-Benchmark</t>
  </si>
  <si>
    <t>Brennstoff-Benchmark</t>
  </si>
  <si>
    <t>Spezifische Emissionen</t>
  </si>
  <si>
    <t>Absolute Emissionen</t>
  </si>
  <si>
    <t>Erreicht</t>
  </si>
  <si>
    <t>NICHT erreicht</t>
  </si>
  <si>
    <t>Bitte geben Sie an, ob der Klimaneutralitätsplan von der zuständigen Behörde geprüft und für konform befunden wurde. Die Prüfeinrichtung sollte überprüfen, ob diesbezüglich ein Schriftwechsel zwischen dem Anlagenbetreiber und der zuständigen Behörde vorliegt. Wenn aus dem Schriftwechsel hervorgeht, dass der Plan für nicht konform befunden wurde, muss die Prüfeinrichtung dies in ihrem Prüfgutachten und in Anhang 3 vermerken.</t>
  </si>
  <si>
    <t>-- Bitte auswählen--</t>
  </si>
  <si>
    <t>Versionsnummer des Klimaneutralitätsberichts:</t>
  </si>
  <si>
    <t>Artikel 17c Absatz f): Die erreichten Ziele zeigen eine Reduzierung, die mit der im Klimaneutralitätsplan beschriebenen geschätzten Reduzierung der Treibhausgasemissionen übereinstimmen:</t>
  </si>
  <si>
    <t>DETAILS ZU DEN ANLAGEN</t>
  </si>
  <si>
    <t>Wählen Sie relevante Leitfäden aus der Liste aus</t>
  </si>
  <si>
    <t>Allgemeine Zeilen für mehrere Blätter</t>
  </si>
  <si>
    <t>EU-EHS Klimaneutralitätsbericht</t>
  </si>
  <si>
    <t>Bitte beachten Sie die Information des Bundesministerium für Land- und Forstwirtschaft, Klima- und Umweltschutz, Regionen und Wasserwirtschaft (BMLUK) zur Zuteilung in der Handelsperiode 4-2.
https://www.bmluk.gv.at/themen/klima-und-umwelt/klima/eu_emissionshandel/anlagen/formulare/aktivitaetsratenbericht-stillegung-und-neue-marktteilnehmer-2026---2030.html</t>
  </si>
  <si>
    <t>•   die Gesamtemissionen der Anlagen für den relevanten Anlagenteil, wenn sich die Daten im betrachteten Bericht auf absolute Emissionsziele beziehen; oder</t>
  </si>
  <si>
    <t>Probleme mit anderen Datenelementen und mit Elementen, die mit der Einhaltung der EU-Verordnung über Änderungen der Aktivitätsraten oder der EU-Verordnung über die kostenlose Zuteilung (soweit relevant) und/oder dem Klimaneutralitätsplan verbunden sind, werden im Rahmen der breiteren Wesentlichkeitsanalyse unter Berücksichtigung qualitativer Aspekte berücksichtigt.</t>
  </si>
  <si>
    <t>Prozessemissionen Anlagenteil</t>
  </si>
  <si>
    <t>Dieses Blatt ist AUSSCHLIESSLICH für die Berichterstattung EINZELNER Anlagen vorgesehen. Die Berichterstattung durch Fernwärmeunternehmen ist in Österreich nicht anwendbar, daher ist das Blatt "Opinion Statement (DistHeat)" ausgeblendet.</t>
  </si>
  <si>
    <t>Ja</t>
  </si>
  <si>
    <t>Nein</t>
  </si>
  <si>
    <t>LEITLINIEN FÜR PRÜFSTELLEN</t>
  </si>
  <si>
    <t>Angabe der Gründe, warum der Grundsatz nicht eingehalten wird, oder verweisen Sie auf die relevanten Feststellungen in Anhang 1.</t>
  </si>
  <si>
    <t>Prüfbericht - Emissionshandelssystem</t>
  </si>
  <si>
    <t>Hinweis: Der Name der Anlage wird automatisch übernommen, sobald er im Prüfgutachten eingetragen wird.</t>
  </si>
  <si>
    <t>PRÜFBERICHT</t>
  </si>
  <si>
    <t>Bevor Sie diese Datei verwenden, führen Sie bitte die folgenden Schritte durch:</t>
  </si>
  <si>
    <t>(a) Lesen Sie sorgfältig „How to use this file“ („Hinweise zur Bearbeitung dieser Datei"). Dies ist die Anleitung zum Ausfüllen dieser Vorlage.</t>
  </si>
  <si>
    <t>Gehen Sie zu „How to use this file“ („Hinweise zur Bearbeitung dieser Datei").</t>
  </si>
  <si>
    <t>Leitlinien und Modalitäten</t>
  </si>
  <si>
    <t>Die konsolidierte Version der Richtlinie 2003/87/EG kann unter folgender Adresse heruntergeladen werden:</t>
  </si>
  <si>
    <t>http://data.europa.eu/eli/dir/2003/87/2024-03-01</t>
  </si>
  <si>
    <t>http://data.europa.eu/eli/reg_del/2019/331/2024-01-01</t>
  </si>
  <si>
    <t>http://data.europa.eu/eli/reg_impl/2019/1842/2026-01-01</t>
  </si>
  <si>
    <t>http://data.europa.eu/eli/reg_impl/2025/772/oj</t>
  </si>
  <si>
    <t>http://data.europa.eu/eli/reg_impl/2018/2067/2025-06-22</t>
  </si>
  <si>
    <t>Alle von den Kommissionsdienststellen entwickelten Leitfäden (Guidance Documents) und Vorlagen für die EU-Verordnung über die kostenlose Zuteilung und die EU-Verordnung über Änderungen der Aktivitätsraten finden Sie am Ende folgender Seite:</t>
  </si>
  <si>
    <t>https://climate.ec.europa.eu/eu-action/carbon-markets/eu-emissions-trading-system-eu-ets/free-allocation/about-free-allocation</t>
  </si>
  <si>
    <t>https://climate.ec.europa.eu/eu-action/carbon-markets/eu-emissions-trading-system-eu-ets/monitoring-reporting-and-verification</t>
  </si>
  <si>
    <t>Informationsquellen</t>
  </si>
  <si>
    <t>EU-Webseiten:</t>
  </si>
  <si>
    <t>Rechtsvorschriften der EU:</t>
  </si>
  <si>
    <t>https://eur-lex.europa.eu/homepage.html?locale=de</t>
  </si>
  <si>
    <t>Allgemeine Informationen zum EU-EHS:</t>
  </si>
  <si>
    <t>https://climate.ec.europa.eu/eu-action/eu-emissions-trading-system-eu-ets</t>
  </si>
  <si>
    <t xml:space="preserve">Überwachung und Berichterstattung im Rahmen des EU-EHS: 
</t>
  </si>
  <si>
    <t>Andere Webseiten:</t>
  </si>
  <si>
    <t/>
  </si>
  <si>
    <t>Für die Mitgliedstaaten spezifische Leitfäden sind hier angeführt:</t>
  </si>
  <si>
    <t>Sprachversion:</t>
  </si>
  <si>
    <t>Referenzdateiname:</t>
  </si>
  <si>
    <t>Hinweise zur Bearbeitung dieser Datei</t>
  </si>
  <si>
    <t>Farbcodes</t>
  </si>
  <si>
    <t>Aktualisieren Sie die blau unterlegten Felder, um sicherzustellen, dass nur die für Ihre Prüfstelle und für diese Prüfung relevanten maßgeblichen Referenzunterlagen angezeigt werden.</t>
  </si>
  <si>
    <t>Für die unlösbare Verknüpfung des Prüfberichts mit dem tatsächlich geprüften Datenbericht gibt es mehrere Möglichkeiten.</t>
  </si>
  <si>
    <t>Stellt der Mitgliedstaat ein elektronisches Dateneingabeportal zur Verfügung, sind in der Regel keine weiteren Maßnahmen erforderlich.</t>
  </si>
  <si>
    <t>Eine weitere Möglichkeit besteht darin, dass die Prüfstelle den geprüften Bericht und den Prüfbericht unabhängig von der formalen Abgabe des Berichts durch den Anlagenbetreiber an die zuständige Behörde sendet, um nachzuweisen, dass nach der Prüfung keine Daten geändert wurden.</t>
  </si>
  <si>
    <t>Um sicherzustellen, dass Anlagenbetreiber und Prüfstelle Gewissheit über den zu verfolgenden Ansatz erhalten, sollte die zuständige Behörde im Folgenden detaillierte Anweisungen geben.</t>
  </si>
  <si>
    <t>Spezifische Anweisungen der Mitgliedstaaten:</t>
  </si>
  <si>
    <t>Unabhängiger Prüfbericht samt Prüfgutachten im Hinblick auf die Erlangung hinreichender Sicherheit - Emissionshandelssystem</t>
  </si>
  <si>
    <t>ANGABEN ZUM ANLAGENBETREIBER</t>
  </si>
  <si>
    <t>Name des Anlagenbetreibers:</t>
  </si>
  <si>
    <t>Bezeichnung der Anlage:</t>
  </si>
  <si>
    <t>Anschrift des Standortes der Anlage:</t>
  </si>
  <si>
    <t>Eindeutige Kennnummer:</t>
  </si>
  <si>
    <t>Nummer der Genehmigung zur Emission von Treibhausgasen:</t>
  </si>
  <si>
    <t>Anhang-I-Tätigkeit:</t>
  </si>
  <si>
    <t>Wählen Sie die primäre Anhang-I-Tätigkeit der Anlage aus.</t>
  </si>
  <si>
    <t>Weitere Anhang-I-Tätigkeiten:</t>
  </si>
  <si>
    <t>Falls relevant, tragen Sie hier bitte alle anderen Anhang-I-Tätigkeiten ein.</t>
  </si>
  <si>
    <t>Art des Berichts:</t>
  </si>
  <si>
    <t>Referenzdokument:</t>
  </si>
  <si>
    <t>Anlagenteil</t>
  </si>
  <si>
    <t>ANGABEN ZUR STANDORTPRÜFUNG</t>
  </si>
  <si>
    <t>EU-Verordnung über die Akkreditierung und Prüfung Artikel 34a - Begründung für Durchführung einer virtuellen Standortbegehung aufgrund von höherer Gewalt und Information, wie die „Begehung" durchgeführt und das Prüfrisiko reduziert wurde:</t>
  </si>
  <si>
    <t>Datum der Standortbegehung [EU-Verordnung über die Akkreditierung und Prüfung Artikel 21 Absatz 1]:</t>
  </si>
  <si>
    <t>Wenn Begehungen durchgeführt wurden, Angabe des Datums der Standortbegehungen.</t>
  </si>
  <si>
    <t>Dauer der Standortbegehung in Tagen:</t>
  </si>
  <si>
    <t>Bitte geben Sie die Anzahl der Tage für jede Standortbegehung an.</t>
  </si>
  <si>
    <t>Name des/der (leitenden) EU-EHS-Prüfers/Prüferin bzw. technischen Sachverständigen, der/die die Standortbegehung/en durchgeführt hat/haben:</t>
  </si>
  <si>
    <t>Angabe des Namens des/der leitenden EU-EHS-Prüfers/Prüferin, des/der EU-EHS-Prüfers/Prüferin und des/der technischen Sachverständigen, die die Standortbegehungen durchgeführt haben.</t>
  </si>
  <si>
    <t>EINHALTUNG DER EU-EHS-VORSCHRIFTEN</t>
  </si>
  <si>
    <t>EU-Verordnung über Akkreditierung und Prüfung erfüllt:</t>
  </si>
  <si>
    <t>Wenn „Nein“, wurde das Risiko von Falschangaben und Nichtkonformitäten von der Prüfstelle bewertet?</t>
  </si>
  <si>
    <t>Wenn „Nein“, sollten die Feststellungen in Anhang 1 einen Hinweis auf die Wahrscheinlichkeit geben, dass ein Versäumnis bei der Umsetzung der Verbesserung in Zukunft zu Falschangaben und Nichtkonformitäten führen würde.</t>
  </si>
  <si>
    <t>Artikel 14 a) und 16 Absatz 2: Eingehend geprüfte Daten einschließlich Datenflussaktivitäten bis hin zur Primärquelle:</t>
  </si>
  <si>
    <t>Die Prüfung der Daten wurde vollständig wie vorgeschrieben abgeschlossen.</t>
  </si>
  <si>
    <t>Wenn „Nein“, geben Sie bitte unten eine Begründung an:</t>
  </si>
  <si>
    <t>Artikel 14 b): Kontrolltätigkeiten sind angemessen dokumentiert, werden angewandt und aufrechterhalten und sind wirksam genug, um die inhärenten Risiken zu verringern:</t>
  </si>
  <si>
    <t>Wenn „Ja“, erläutern Sie dies bitte unten kurz und füllen Sie Anhang 1B aus:</t>
  </si>
  <si>
    <t>Angabe der Gründe, warum der Datenbericht nicht vollständig ist, sind in den Feststellungen in Anhang 1 anzugeben; darin sollte auch angegeben werden, ob zur Schließung der Datenlücke eine alternative Methodik verwendet wurde.</t>
  </si>
  <si>
    <t>Die Antwort hierauf sollte „Ja“ oder „Nein“ sein, da die EK-Leitfäden immer für Prüfstellen und Anlagenbetreiber gelten.</t>
  </si>
  <si>
    <t>EINHALTUNG DER GRUNDSÄTZE ZUR ÜBERWACHUNG UND 
BERICHTERSTATTUNG IM RAHMEN DES EU-EHS</t>
  </si>
  <si>
    <t>Vollständigkeit:</t>
  </si>
  <si>
    <t>Wenn nicht, erläutern Sie bitte unten kurz:</t>
  </si>
  <si>
    <t>Genauigkeit:</t>
  </si>
  <si>
    <t>Zuverlässigkeit:</t>
  </si>
  <si>
    <t>PRÜFGUTACHTEN</t>
  </si>
  <si>
    <t>PRÜFGUTACHTEN – Prüfung mit zufriedenstellendem Ergebnis:</t>
  </si>
  <si>
    <t>HINWEIS: Ein Prüfgutachten darf nur positive Formulierungen enthalten. – ÄNDERN SIE DIE FORMULIERUNGEN DIESER GUTACHTENTEXTE NICHT. – MACHEN SIE NÄHERE ANGABEN DORT, WO SIE VERLANGT WERDEN.</t>
  </si>
  <si>
    <t xml:space="preserve">PRÜFGUTACHTEN – Prüfung mit zufriedenstellendem Ergebnis bei folgenden Einschränkungen: </t>
  </si>
  <si>
    <t xml:space="preserve">ODER: Wenn Sie diesen Gutachtentext wählen, weisen Sie den Adressaten auf gewisse Einschränkungen in Bezug auf das Prüfgutachten hin. Bitte machen Sie in knapper Form Angaben zu etwaigen Ausnahmen, die die Daten beeinträchtigen könnten und die deshalb bei dem Prüfgutachten zu berücksichtigen sind. </t>
  </si>
  <si>
    <t>HINWEIS: Ein Prüfgutachten darf nur positive Formulierungen enthalten. – ÄNDERN SIE DIE FORMULIERUNGEN DIESER GUTACHTENTEXTE NICHT. – MACHEN SIE NÄHERE ANGABEN ODER ANMERKUNGEN DORT, WO SIE VERLANGT WERDEN.</t>
  </si>
  <si>
    <t>Anmerkungen zu Einschränkungen in Bezug auf das Prüfgutachten:</t>
  </si>
  <si>
    <t>Machen Sie bitte Anmerkungen zu etwaigen Ausnahmen, die festgestellt wurden und die die Prüfung beeinträchtigen/beeinträchtigen könnten und deshalb in Bezug auf das Prüfgutachten zu beachten sind. Bitte nummerieren Sie die einzelnen Anmerkungen; blenden Sie alle nicht benutzten Zeilen aus.</t>
  </si>
  <si>
    <t xml:space="preserve">PRÜFGUTACHTEN – Prüfung ohne zufriedenstellendes Ergebnis: </t>
  </si>
  <si>
    <t>• Sie enthalten eine nicht berichtigte wesentliche Falschangabe (für sich allein oder zusammen mit anderen).</t>
  </si>
  <si>
    <t>Wählen Sie die zutreffenden Gründe aus der vorgegebenen Liste bzw. fügen Sie ggf. einen Grund hinzu.</t>
  </si>
  <si>
    <t>• Sie enthalten eine nicht berichtigte wesentliche Nichtkonformität (für sich allein oder zusammen mit anderen).</t>
  </si>
  <si>
    <t>- Datenlücken oder Fehlen von notwendigen Belegen oder Informationen, um den Bericht mit hinreichender Sicherheit zu bewerten oder um eine Prüfung durchführen zu können.</t>
  </si>
  <si>
    <t>PRÜFTEAM</t>
  </si>
  <si>
    <t>Leitende/r EU-EHS-Prüfer/in:</t>
  </si>
  <si>
    <t>Angabe des Namens</t>
  </si>
  <si>
    <t>EU-EHS-Prüfer/in:</t>
  </si>
  <si>
    <t>Technische/r Sachverständige/r (EU-EHS-Prüfer/in):</t>
  </si>
  <si>
    <t>Unabhängige/r Überprüfer/in:</t>
  </si>
  <si>
    <t>Technische/r Sachverständige/r (unabhängige Überprüfung):</t>
  </si>
  <si>
    <t>Unterschrift im Auftrag von</t>
  </si>
  <si>
    <t>&lt;Hier: Unterschrift des Unterzeichnungsbefugten&gt;</t>
  </si>
  <si>
    <t>Name der/s Unterzeichnungsbefugten:</t>
  </si>
  <si>
    <t>Datum des Prüfgutachtens:</t>
  </si>
  <si>
    <t>Angabe des Datums des Prüfgutachtens - Hinweis: Dieses Datum muss bei einer Aktualisierung des Prüfgutachtens entsprechend angepasst werden.</t>
  </si>
  <si>
    <t>Bezeichnung der Prüfstelle:</t>
  </si>
  <si>
    <t>Angabe der offiziellen Bezeichnung der Prüfstelle</t>
  </si>
  <si>
    <t>Kontaktadresse:</t>
  </si>
  <si>
    <t>Angabe der offiziellen Anschrift der Prüfstelle einschließlich E-Mail-Adresse</t>
  </si>
  <si>
    <t>Datum des Prüfvertrags:</t>
  </si>
  <si>
    <t>Ist die Prüfstelle eine akkreditierte Prüfstelle oder eine zertifizierte natürliche Person?</t>
  </si>
  <si>
    <t>Bezeichnung der nationalen Akkreditierungsstelle bzw. der für die Zertifizierung zuständigen nationalen Stelle:</t>
  </si>
  <si>
    <t xml:space="preserve">Nummer der Akkreditierung/Zertifizierung: </t>
  </si>
  <si>
    <t>Angabe der von der vorbezeichneten nationalen Akkreditierungsstelle / nationalen Zertifizierungsstelle zugeteilten Nummer</t>
  </si>
  <si>
    <t>Beachten Sie, dass diese Daten automatisch aus dem Eintrag im Blatt „Prüfgutachten" („Opinion Statement") übernommen werden sollten.</t>
  </si>
  <si>
    <t xml:space="preserve">Anhang 1A – Falschangaben, Verstöße, Nichtkonformitäten und Empfehlungen für Verbesserungen </t>
  </si>
  <si>
    <t>Nicht berichtigte Falschangaben, die vor der Abgabe des Prüfberichts nicht berichtigt worden sind</t>
  </si>
  <si>
    <t>Wesentlich?</t>
  </si>
  <si>
    <t>Wählen Sie bitte in der Spalte „Wesentlich?“ die zutreffende Antwort „Ja“ oder „Nein“.</t>
  </si>
  <si>
    <t>Tragen Sie bitte die entsprechende Beschreibung ein, jeweils eine nicht berichtigte Falschangabe in eine Zeile. Falls der vorgesehene Platz nicht ausreicht, fügen Sie bitte weitere Zeilen ein und nummerieren Sie die einzelnen Punkte. Wenn es KEINE nicht berichtigten Falschangaben gibt, geben Sie bitte in der ersten Zeile „NICHT ZUTREFFEND“ an.</t>
  </si>
  <si>
    <t>Tragen Sie bitte etwaige relevante Daten ein, jeweils einen Verstoß in eine Zeile. Falls der vorgesehene Platz nicht ausreicht, fügen Sie bitte weitere Zeilen ein und nummerieren Sie die einzelnen Punkte. Wenn es KEINE Verstöße gibt, geben Sie bitte in der ersten Zeile „NICHT ZUTREFFEND“ an.</t>
  </si>
  <si>
    <t>einschließlich Unstimmigkeiten zwischen dem genehmigten Konzept und tatsächlichen Quellen, Stoffströmen und Grenzen usw., die während der Prüfung festgestellt wurden.</t>
  </si>
  <si>
    <t>Tragen Sie bitte etwaige relevante Daten ein, jeweils eine Nichtkonformität in eine Zeile. Falls der vorgesehene Platz nicht ausreicht, fügen Sie bitte weitere Zeilen ein und nummerieren Sie die einzelnen Punkte. Wenn es KEINE Nichtkonformitäten gibt, geben Sie bitte in der ersten Zeile „NICHT ZUTREFFEND“ an.</t>
  </si>
  <si>
    <t>Gegebenenfalls Empfehlungen für Verbesserungen</t>
  </si>
  <si>
    <t>Anhang 1B - Methoden zur Ergänzung von Datenlücken</t>
  </si>
  <si>
    <t>Führen Sie weitere Details über die verwendete(n) Methode(n) an.</t>
  </si>
  <si>
    <t>Anhang 2 - Weitere Informationen, die für das Prüfgutachten relevant sind</t>
  </si>
  <si>
    <t>Ändern Sie den Wortlaut in diesem Arbeitsblatt nicht, AUSSER wenn Sie dazu aufgefordert werden.</t>
  </si>
  <si>
    <t xml:space="preserve">Ziele und Umfang der Prüfung: </t>
  </si>
  <si>
    <t>Verantwortlichkeiten:</t>
  </si>
  <si>
    <t>Die zuständige Behörde ist für Folgendes verantwortlich:</t>
  </si>
  <si>
    <t>•   der/die leitende EU-EHS-PrüferIn, der/die EU-EHS-PrüferIn nicht alle Informationen und Erklärungen erhalten hat, die er/sie für die Prüfung zur Erlangung von hinreichender Sicherheit benötigt; oder</t>
  </si>
  <si>
    <t xml:space="preserve">Durchgeführte Tätigkeiten &amp; Grundlage des Prüfgutachtens: </t>
  </si>
  <si>
    <t>Wesentlichkeits-
schwelle</t>
  </si>
  <si>
    <t>Die quantitative Wesentlichkeitsschwelle ist auf 5% der einzelnen, folgenden Datenelemente festgelegt:</t>
  </si>
  <si>
    <t xml:space="preserve">Löschen Sie den Inhalt der Textzeilen, die nicht relevant sind und blenden Sie diese aus. </t>
  </si>
  <si>
    <t>Weitere relevante Informationen</t>
  </si>
  <si>
    <t xml:space="preserve">Angeführte Referenzunterlagen: </t>
  </si>
  <si>
    <t>Durchführung der Prüfung (1) - Kriterien für akkreditierte Prüfstellen</t>
  </si>
  <si>
    <t>1) Durchführungsverordnung (EU) 2018/2067 der Kommission über die Prüfung von Daten und die Akkreditierung von Prüfstellen gemäß der Richtlinie 2003/87/EG geändert durch Durchführungsverordnung (EU) 2020/2084 der Kommission</t>
  </si>
  <si>
    <t>2) EN ISO 14065:2020 Anforderungen an Validierungs- und Verifizierungsstellen für Treibhausgase zur Anwendung bei der Akkreditierung oder anderen Formen der Anerkennung</t>
  </si>
  <si>
    <t>3) EN ISO 14064-3:2019 Spezifikation mit Anleitung zur Validierung und Verifizierung von Erklärungen über Treibhausgase</t>
  </si>
  <si>
    <t>5) Von der Europäischen Kommission entwickelte Leitfäden (Guidance Documents) für die Prüfung und Akkreditierung im Zusammenhang mit der EU-Verordnung über Änderungen der Aktivitätsraten und der EU-Verordnung über die kostenlose Zuteilung</t>
  </si>
  <si>
    <t xml:space="preserve">6) EA-6/03 M:2013: European Co-operation for Accreditation, EA Document for Recognition of Verifiers under the EU ETS Directive </t>
  </si>
  <si>
    <t>Durchführung der Prüfung (2) - Zusätzliche Kriterien für akkreditierte Prüfstellen, die die Zuverlässigkeit in finanzieller Hinsicht bewerten</t>
  </si>
  <si>
    <t>7) International Standard on Assurance Engagements 3000: Assurance Engagements other than Audits or Reviews of Historical Information, herausgegeben vom International Auditing and Assurance Standards Board</t>
  </si>
  <si>
    <t>8) International Standard on Assurance Engagements 3410: Assurance Engagements on Greenhouse Gas Statements, herausgegeben vom International Auditing and Assurance Standards Board</t>
  </si>
  <si>
    <t>Durchführung der Prüfung (3) - Kriterien für nach Artikel 55 Absatz 2 der EU-Verordnung über die Akkreditierung und Prüfung zertifizierte Prüfstellen</t>
  </si>
  <si>
    <t>Diese Kriteriengruppe sollte nur ausgewählt werden, wenn die Prüfstelle eine gemäß Artikel 55 Absatz 2 der EU-Verordnung über die Akkreditierung und Prüfung eine zertifizierte natürliche Person ist.</t>
  </si>
  <si>
    <t>2) EU-Leitfäden (GDs) der Dienststellen der Europäischen Kommission zu zertifizierten Prüfstellen</t>
  </si>
  <si>
    <t>Vorschriften usw. für das EU Emissionshandelssystem</t>
  </si>
  <si>
    <t>A) Durchführungsverordnung (EU) 2019/1842 über Änderungen der Aktivitätsraten</t>
  </si>
  <si>
    <t>B) Delegierte Verordnung (EU) 2019/331 der Kommission zur Festlegung EU-weiter Übergangsvorschriften zur Harmonisierung der kostenlosen Zuteilung von Emissionszertifikaten gemäß Artikel 10a der Richtlinie 2003/87/EG</t>
  </si>
  <si>
    <t xml:space="preserve">Anhang 3 – Zusammenfassung der Bedingungen / Änderungen / Klarstellungen / Abweichungen </t>
  </si>
  <si>
    <t>Feststellungen</t>
  </si>
  <si>
    <t>Verbrennung von Brennstoffen</t>
  </si>
  <si>
    <t>Raffination von Mineralölen</t>
  </si>
  <si>
    <t>Herstellung von Koks</t>
  </si>
  <si>
    <t>Röstung oder Sinterung von Metallerz</t>
  </si>
  <si>
    <t>Herstellung von Roheisen oder Stahl</t>
  </si>
  <si>
    <t>Herstellung oder Verarbeitung von Eisenmetallen</t>
  </si>
  <si>
    <t>Herstellung von Primäraluminium</t>
  </si>
  <si>
    <t>Herstellung von Sekundäraluminium</t>
  </si>
  <si>
    <t>Herstellung oder Verarbeitung von Nichteisenmetallen</t>
  </si>
  <si>
    <t>Herstellung von Zementklinker</t>
  </si>
  <si>
    <t>Herstellung von Kalk oder Brennen von Dolomit/Magnesit</t>
  </si>
  <si>
    <t>Herstellung von Glas</t>
  </si>
  <si>
    <t>Herstellung von keramischen Erzeugnissen</t>
  </si>
  <si>
    <t>Herstellung von Mineralwolle</t>
  </si>
  <si>
    <t>Herstellung oder Verarbeitung von Gips oder Gipskartonplatten</t>
  </si>
  <si>
    <t>Herstellung von Zellstoff</t>
  </si>
  <si>
    <t>Herstellung von Papier oder Pappe</t>
  </si>
  <si>
    <t>Herstellung von Industrieruß</t>
  </si>
  <si>
    <t>Herstellung von Distickstoffoxid</t>
  </si>
  <si>
    <t>Herstellung von Adipinsäure</t>
  </si>
  <si>
    <t>Herstellung von Glyoxal und Glyoxylsäure</t>
  </si>
  <si>
    <t>Herstellung von Ammoniak</t>
  </si>
  <si>
    <t>Herstellung von organischen Grundchemikalien</t>
  </si>
  <si>
    <t>Herstellung von Wasserstoff und Synthesegas</t>
  </si>
  <si>
    <t>Herstellung von Soda und Natriumbikarbonat</t>
  </si>
  <si>
    <t>Abscheidung von Treibhausgasen gemäß der Richtlinie 2009/31/EG</t>
  </si>
  <si>
    <t>Transport von Treibhausgasen gemäß der Richtlinie 2009/31/EG</t>
  </si>
  <si>
    <t>Speicherung von Treibhausgasen gemäß der Richtlinie 2009/31/EG</t>
  </si>
  <si>
    <t>Produkt-Benchmark</t>
  </si>
  <si>
    <t>Raffinerieprodukte</t>
  </si>
  <si>
    <t>Koks</t>
  </si>
  <si>
    <t>Agglomeriertes Eisenerz</t>
  </si>
  <si>
    <t>Flüssiges Roheisen</t>
  </si>
  <si>
    <t>Im Elektrolichtbogenverfahren gewonnener Kohlenstoffstahl</t>
  </si>
  <si>
    <t>Im Elektrolichtbogenverfahren gewonnener hochlegierter Stahl</t>
  </si>
  <si>
    <t>Eisenguss</t>
  </si>
  <si>
    <t>Vorgebrannte Anode</t>
  </si>
  <si>
    <t>[Primär-]Aluminium</t>
  </si>
  <si>
    <t>Grauzementklinker</t>
  </si>
  <si>
    <t>Weißzementklinker</t>
  </si>
  <si>
    <t>Kalk</t>
  </si>
  <si>
    <t>Dolomitkalk</t>
  </si>
  <si>
    <t>Sinterdolomit</t>
  </si>
  <si>
    <t>Floatglas</t>
  </si>
  <si>
    <t>Flaschen und Behälter aus nicht gefärbtem Glas</t>
  </si>
  <si>
    <t>Flaschen und Behälter aus gefärbtem Glas</t>
  </si>
  <si>
    <t>Produkte aus Endlosglasfasern</t>
  </si>
  <si>
    <t>Vormauerziegel</t>
  </si>
  <si>
    <t>Pflasterziegel</t>
  </si>
  <si>
    <t>Dachziegel</t>
  </si>
  <si>
    <t>Sprühgetrocknetes Pulver</t>
  </si>
  <si>
    <t>Mineralwolle</t>
  </si>
  <si>
    <t>Gips</t>
  </si>
  <si>
    <t>Getrockneter Sekundärgips</t>
  </si>
  <si>
    <t>Gipskarton</t>
  </si>
  <si>
    <t>Kurzfaser-Sulfatzellstoff</t>
  </si>
  <si>
    <t>Langfaser-Sulfatzellstoff</t>
  </si>
  <si>
    <t>Sulfitzellstoff, thermo- mechanischer und mechanischer Holzstoff</t>
  </si>
  <si>
    <t>Zellstoff aus wiederaufbereitetem Papier</t>
  </si>
  <si>
    <t>Zeitungsdruckpapier</t>
  </si>
  <si>
    <t>Ungestrichenes Feinpapier</t>
  </si>
  <si>
    <t>Gestrichenes Feinpapier</t>
  </si>
  <si>
    <t>Tissuepapier</t>
  </si>
  <si>
    <t>Testliner und Fluting</t>
  </si>
  <si>
    <t>Ungestrichener Karton</t>
  </si>
  <si>
    <t>Gestrichener Karton</t>
  </si>
  <si>
    <t>Industrieruß („Carbon Black“)</t>
  </si>
  <si>
    <t>Salpetersäure</t>
  </si>
  <si>
    <t>Adipinsäure</t>
  </si>
  <si>
    <t>Ammoniak</t>
  </si>
  <si>
    <t>Steamcracken</t>
  </si>
  <si>
    <t>Aromaten</t>
  </si>
  <si>
    <t>Styrol</t>
  </si>
  <si>
    <t>Phenol/Aceton</t>
  </si>
  <si>
    <t>Ethylenoxid/Ethylenglycole</t>
  </si>
  <si>
    <t>Vinylchloridmonomer</t>
  </si>
  <si>
    <t>Wasserstoff</t>
  </si>
  <si>
    <t>Synthesegas</t>
  </si>
  <si>
    <t>Soda</t>
  </si>
  <si>
    <t>Wärme-Benchmark Anlagenteil (CL | kein CBAM)</t>
  </si>
  <si>
    <t>Wärme-Benchmark Anlagenteil (kein CL | kein CBAM)</t>
  </si>
  <si>
    <t>Wärme-Benchmark Anlagenteil (CL | CBAM)</t>
  </si>
  <si>
    <t>Fernwärme Anlagenteil (kein CL)</t>
  </si>
  <si>
    <t>Brennstoff-Benchmark Anlagenteil (CL | kein CBAM)</t>
  </si>
  <si>
    <t>Brennstoff-Benchmark Anlagenteil (kein CL | kein CBAM)</t>
  </si>
  <si>
    <t>Brennstoff-Benchmark Anlagenteil (CL | CBAM)</t>
  </si>
  <si>
    <t>Prozessemissionen Anlagenteil (CL | kein CBAM)</t>
  </si>
  <si>
    <t>Prozessemissionen Anlagenteil  (kein CL | kein CBAM)</t>
  </si>
  <si>
    <t>Prozessemissionen Anlagenteil  (CL | CBAM)</t>
  </si>
  <si>
    <t>Nicht relevant</t>
  </si>
  <si>
    <t>Nein. Siehe Anhang 1 für Details.</t>
  </si>
  <si>
    <t>Ja. Siehe Anhang 1 für Details.</t>
  </si>
  <si>
    <t>Nein. Siehe Anhang 3 für Details.</t>
  </si>
  <si>
    <t>Akkreditiert</t>
  </si>
  <si>
    <t>Zertifiziert</t>
  </si>
  <si>
    <t>Name des Anlagenbetreibers</t>
  </si>
  <si>
    <t>Name der Anlage</t>
  </si>
  <si>
    <t>MS dürfen diese Vorlage verwenden</t>
  </si>
  <si>
    <t>Dropdown-Liste für Anhang 2; zitierte Referenzdokumente:</t>
  </si>
  <si>
    <t>Durchführung der Prüfung (1) - Für akkreditierte Prüfstellen</t>
  </si>
  <si>
    <t>Bitte wählen Sie</t>
  </si>
  <si>
    <t>Übersetzung der 1. Version der COM</t>
  </si>
  <si>
    <t>Das formelle Prüfgutachten für den von einem Unternehmen für eine Gruppe stationärer Anlagen, die ein Fernwärmesystem darstellen, eingebrachten Klimaneutralitätsbericht, ist vom Unterzeichnungsbefugten der Prüfstelle zu unterschreiben. Die Berichterstattung durch Fernwärmeunternehmen ist in Österreich nicht anwendbar, daher ist dieses Blatt ausgeblendet.</t>
  </si>
  <si>
    <t>Dies ist die endgültige (deutsche) Version der Vorlage für den Prüfbericht für Klimaneutralitätsberichte vom 27. Februar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</si>
</sst>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73" x14ac:knownFonts="1">
    <font>
      <sz val="10"/>
      <name val="Arial"/>
    </font>
    <font>
      <sz val="11"/>
      <color indexed="8"/>
      <name val="Calibri"/>
      <family val="2"/>
    </font>
    <font>
      <b/>
      <sz val="10"/>
      <name val="Arial"/>
      <family val="2"/>
    </font>
    <font>
      <i/>
      <sz val="10"/>
      <name val="Arial"/>
      <family val="2"/>
    </font>
    <font>
      <b/>
      <i/>
      <sz val="10"/>
      <name val="Arial"/>
      <family val="2"/>
    </font>
    <font>
      <sz val="10"/>
      <name val="Arial"/>
      <family val="2"/>
    </font>
    <font>
      <b/>
      <sz val="10"/>
      <color indexed="10"/>
      <name val="Arial"/>
      <family val="2"/>
    </font>
    <font>
      <sz val="8"/>
      <name val="Arial"/>
      <family val="2"/>
    </font>
    <font>
      <b/>
      <u/>
      <sz val="10"/>
      <name val="Arial"/>
      <family val="2"/>
    </font>
    <font>
      <sz val="8"/>
      <color indexed="81"/>
      <name val="Tahoma"/>
      <family val="2"/>
    </font>
    <font>
      <b/>
      <sz val="8"/>
      <color indexed="81"/>
      <name val="Tahoma"/>
      <family val="2"/>
    </font>
    <font>
      <sz val="9"/>
      <name val="Arial"/>
      <family val="2"/>
    </font>
    <font>
      <sz val="10"/>
      <color indexed="10"/>
      <name val="Arial"/>
      <family val="2"/>
    </font>
    <font>
      <sz val="10"/>
      <color indexed="10"/>
      <name val="Arial"/>
      <family val="2"/>
    </font>
    <font>
      <b/>
      <sz val="10"/>
      <color indexed="29"/>
      <name val="Arial"/>
      <family val="2"/>
    </font>
    <font>
      <sz val="10"/>
      <color indexed="29"/>
      <name val="Arial"/>
      <family val="2"/>
    </font>
    <font>
      <b/>
      <sz val="10"/>
      <color indexed="60"/>
      <name val="Arial"/>
      <family val="2"/>
    </font>
    <font>
      <i/>
      <sz val="10"/>
      <color indexed="60"/>
      <name val="Arial"/>
      <family val="2"/>
    </font>
    <font>
      <sz val="8"/>
      <name val="Arial"/>
      <family val="2"/>
    </font>
    <font>
      <b/>
      <u/>
      <sz val="12"/>
      <name val="Arial"/>
      <family val="2"/>
    </font>
    <font>
      <sz val="10"/>
      <name val="Arial"/>
      <family val="2"/>
    </font>
    <font>
      <i/>
      <sz val="9"/>
      <name val="Arial"/>
      <family val="2"/>
    </font>
    <font>
      <b/>
      <sz val="10"/>
      <color indexed="18"/>
      <name val="Arial"/>
      <family val="2"/>
    </font>
    <font>
      <sz val="10"/>
      <color indexed="18"/>
      <name val="Arial"/>
      <family val="2"/>
    </font>
    <font>
      <i/>
      <sz val="10"/>
      <color indexed="18"/>
      <name val="Arial"/>
      <family val="2"/>
    </font>
    <font>
      <b/>
      <sz val="10"/>
      <color indexed="62"/>
      <name val="Arial"/>
      <family val="2"/>
    </font>
    <font>
      <i/>
      <sz val="10"/>
      <color indexed="62"/>
      <name val="Arial"/>
      <family val="2"/>
    </font>
    <font>
      <b/>
      <sz val="12"/>
      <name val="Arial"/>
      <family val="2"/>
    </font>
    <font>
      <i/>
      <sz val="10"/>
      <color indexed="18"/>
      <name val="Arial"/>
      <family val="2"/>
    </font>
    <font>
      <sz val="10"/>
      <color indexed="18"/>
      <name val="Arial"/>
      <family val="2"/>
    </font>
    <font>
      <b/>
      <sz val="10"/>
      <color indexed="18"/>
      <name val="Arial"/>
      <family val="2"/>
    </font>
    <font>
      <b/>
      <sz val="11"/>
      <name val="Arial"/>
      <family val="2"/>
    </font>
    <font>
      <b/>
      <u/>
      <sz val="11"/>
      <name val="Arial"/>
      <family val="2"/>
    </font>
    <font>
      <u/>
      <sz val="10"/>
      <color indexed="12"/>
      <name val="Arial"/>
      <family val="2"/>
    </font>
    <font>
      <sz val="10"/>
      <name val="Arial"/>
      <family val="2"/>
    </font>
    <font>
      <sz val="8"/>
      <name val="Arial"/>
      <family val="2"/>
    </font>
    <font>
      <b/>
      <sz val="11"/>
      <color indexed="8"/>
      <name val="Calibri"/>
      <family val="2"/>
    </font>
    <font>
      <b/>
      <sz val="18"/>
      <name val="Arial"/>
      <family val="2"/>
    </font>
    <font>
      <b/>
      <sz val="10"/>
      <color indexed="9"/>
      <name val="Arial"/>
      <family val="2"/>
    </font>
    <font>
      <b/>
      <sz val="20"/>
      <name val="Arial"/>
      <family val="2"/>
    </font>
    <font>
      <b/>
      <i/>
      <sz val="10"/>
      <color indexed="18"/>
      <name val="Arial"/>
      <family val="2"/>
    </font>
    <font>
      <sz val="12"/>
      <name val="Arial"/>
      <family val="2"/>
    </font>
    <font>
      <u/>
      <sz val="12.5"/>
      <color theme="10"/>
      <name val="Arial"/>
      <family val="2"/>
    </font>
    <font>
      <u/>
      <sz val="10"/>
      <color theme="10"/>
      <name val="Arial"/>
      <family val="2"/>
    </font>
    <font>
      <b/>
      <sz val="10"/>
      <color rgb="FFFF0000"/>
      <name val="Arial"/>
      <family val="2"/>
    </font>
    <font>
      <i/>
      <sz val="10"/>
      <color rgb="FF1B22A5"/>
      <name val="Arial"/>
      <family val="2"/>
    </font>
    <font>
      <sz val="10"/>
      <color rgb="FFFF0000"/>
      <name val="Arial"/>
      <family val="2"/>
    </font>
    <font>
      <b/>
      <i/>
      <sz val="10"/>
      <color rgb="FFFF0000"/>
      <name val="Arial"/>
      <family val="2"/>
    </font>
    <font>
      <b/>
      <sz val="8"/>
      <color rgb="FFFF0000"/>
      <name val="Arial"/>
      <family val="2"/>
    </font>
    <font>
      <i/>
      <sz val="10"/>
      <color rgb="FF000080"/>
      <name val="Arial"/>
      <family val="2"/>
    </font>
    <font>
      <b/>
      <sz val="16"/>
      <color rgb="FFFF0000"/>
      <name val="Arial"/>
      <family val="2"/>
    </font>
    <font>
      <i/>
      <u/>
      <sz val="10"/>
      <color indexed="18"/>
      <name val="Arial"/>
      <family val="2"/>
    </font>
    <font>
      <b/>
      <i/>
      <u/>
      <sz val="10"/>
      <color indexed="10"/>
      <name val="Arial"/>
      <family val="2"/>
    </font>
    <font>
      <b/>
      <i/>
      <sz val="8"/>
      <color indexed="18"/>
      <name val="Arial"/>
      <family val="2"/>
    </font>
    <font>
      <b/>
      <i/>
      <sz val="10"/>
      <color indexed="10"/>
      <name val="Arial"/>
      <family val="2"/>
    </font>
    <font>
      <sz val="10"/>
      <color rgb="FF000080"/>
      <name val="Arial"/>
      <family val="2"/>
    </font>
    <font>
      <b/>
      <u/>
      <sz val="10"/>
      <color theme="10"/>
      <name val="Arial"/>
      <family val="2"/>
    </font>
    <font>
      <i/>
      <sz val="10"/>
      <color rgb="FFFF0000"/>
      <name val="Arial"/>
      <family val="2"/>
    </font>
    <font>
      <sz val="10"/>
      <color theme="1"/>
      <name val="Arial"/>
      <family val="2"/>
    </font>
    <font>
      <u/>
      <sz val="10"/>
      <name val="Arial"/>
      <family val="2"/>
    </font>
    <font>
      <sz val="10"/>
      <color indexed="62"/>
      <name val="Arial"/>
      <family val="2"/>
    </font>
    <font>
      <b/>
      <sz val="10"/>
      <color indexed="8"/>
      <name val="Calibri"/>
      <family val="2"/>
    </font>
    <font>
      <i/>
      <sz val="10"/>
      <color theme="3"/>
      <name val="Arial"/>
      <family val="2"/>
    </font>
    <font>
      <sz val="10"/>
      <color indexed="8"/>
      <name val="Calibri"/>
      <family val="2"/>
    </font>
    <font>
      <i/>
      <sz val="10"/>
      <color indexed="8"/>
      <name val="Calibri"/>
      <family val="2"/>
    </font>
    <font>
      <sz val="11"/>
      <name val="Arial"/>
      <family val="2"/>
    </font>
    <font>
      <b/>
      <u/>
      <sz val="10"/>
      <color rgb="FFFF0000"/>
      <name val="Arial"/>
      <family val="2"/>
    </font>
    <font>
      <b/>
      <sz val="12"/>
      <color indexed="8"/>
      <name val="Calibri"/>
      <family val="2"/>
    </font>
    <font>
      <sz val="12"/>
      <color rgb="FFFF0000"/>
      <name val="Arial"/>
      <family val="2"/>
    </font>
    <font>
      <b/>
      <sz val="11"/>
      <color rgb="FFFF0000"/>
      <name val="Arial"/>
      <family val="2"/>
    </font>
    <font>
      <b/>
      <sz val="11"/>
      <color rgb="FFFF0000"/>
      <name val="Calibri"/>
      <family val="2"/>
    </font>
    <font>
      <sz val="11"/>
      <color rgb="FFFF0000"/>
      <name val="Calibri"/>
      <family val="2"/>
    </font>
    <font>
      <sz val="11"/>
      <color rgb="FFFF0000"/>
      <name val="Arial"/>
      <family val="2"/>
    </font>
  </fonts>
  <fills count="26">
    <fill>
      <patternFill patternType="none"/>
    </fill>
    <fill>
      <patternFill patternType="gray125"/>
    </fill>
    <fill>
      <patternFill patternType="solid">
        <fgColor indexed="43"/>
        <bgColor indexed="64"/>
      </patternFill>
    </fill>
    <fill>
      <patternFill patternType="solid">
        <fgColor indexed="57"/>
        <bgColor indexed="64"/>
      </patternFill>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indexed="51"/>
        <bgColor indexed="64"/>
      </patternFill>
    </fill>
    <fill>
      <patternFill patternType="solid">
        <fgColor indexed="9"/>
        <bgColor indexed="64"/>
      </patternFill>
    </fill>
    <fill>
      <patternFill patternType="solid">
        <fgColor indexed="31"/>
        <bgColor indexed="64"/>
      </patternFill>
    </fill>
    <fill>
      <patternFill patternType="solid">
        <fgColor indexed="12"/>
        <bgColor indexed="64"/>
      </patternFill>
    </fill>
    <fill>
      <patternFill patternType="solid">
        <fgColor indexed="27"/>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
      <patternFill patternType="solid">
        <fgColor rgb="FFCCFFFF"/>
        <bgColor indexed="64"/>
      </patternFill>
    </fill>
    <fill>
      <patternFill patternType="solid">
        <fgColor rgb="FFCCCCFF"/>
        <bgColor indexed="64"/>
      </patternFill>
    </fill>
    <fill>
      <patternFill patternType="solid">
        <fgColor rgb="FFFFC00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rgb="FFBCB7DE"/>
        <bgColor indexed="64"/>
      </patternFill>
    </fill>
    <fill>
      <patternFill patternType="solid">
        <fgColor theme="5" tint="0.59999389629810485"/>
        <bgColor indexed="64"/>
      </patternFill>
    </fill>
    <fill>
      <patternFill patternType="solid">
        <fgColor theme="4" tint="-0.249977111117893"/>
        <bgColor indexed="64"/>
      </patternFill>
    </fill>
    <fill>
      <patternFill patternType="solid">
        <fgColor rgb="FF0000FF"/>
        <bgColor indexed="64"/>
      </patternFill>
    </fill>
  </fills>
  <borders count="93">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s>
  <cellStyleXfs count="9">
    <xf numFmtId="0" fontId="0" fillId="0" borderId="0"/>
    <xf numFmtId="0" fontId="42" fillId="0" borderId="0" applyNumberFormat="0" applyFill="0" applyBorder="0" applyAlignment="0" applyProtection="0">
      <alignment vertical="top"/>
      <protection locked="0"/>
    </xf>
    <xf numFmtId="43" fontId="34" fillId="0" borderId="0" applyFont="0" applyFill="0" applyBorder="0" applyAlignment="0" applyProtection="0"/>
    <xf numFmtId="0" fontId="1"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cellStyleXfs>
  <cellXfs count="793">
    <xf numFmtId="0" fontId="0" fillId="0" borderId="0" xfId="0"/>
    <xf numFmtId="0" fontId="2" fillId="0" borderId="0" xfId="0" applyFont="1"/>
    <xf numFmtId="0" fontId="0" fillId="0" borderId="3" xfId="0" applyBorder="1"/>
    <xf numFmtId="0" fontId="0" fillId="2" borderId="4" xfId="0" applyFill="1" applyBorder="1"/>
    <xf numFmtId="0" fontId="0" fillId="0" borderId="5" xfId="0" applyBorder="1"/>
    <xf numFmtId="14" fontId="0" fillId="3" borderId="6" xfId="0" applyNumberFormat="1" applyFill="1" applyBorder="1" applyAlignment="1">
      <alignment horizontal="left"/>
    </xf>
    <xf numFmtId="0" fontId="0" fillId="4" borderId="7" xfId="0" applyFill="1" applyBorder="1"/>
    <xf numFmtId="0" fontId="0" fillId="4" borderId="8" xfId="0" applyFill="1" applyBorder="1"/>
    <xf numFmtId="0" fontId="0" fillId="4" borderId="9" xfId="0" applyFill="1" applyBorder="1"/>
    <xf numFmtId="0" fontId="0" fillId="0" borderId="10" xfId="0" applyBorder="1"/>
    <xf numFmtId="0" fontId="0" fillId="5" borderId="11" xfId="0" applyFill="1" applyBorder="1"/>
    <xf numFmtId="0" fontId="0" fillId="0" borderId="12" xfId="0" applyBorder="1"/>
    <xf numFmtId="0" fontId="0" fillId="6" borderId="13" xfId="0" applyFill="1" applyBorder="1"/>
    <xf numFmtId="0" fontId="0" fillId="7" borderId="0" xfId="0" applyFill="1"/>
    <xf numFmtId="0" fontId="2" fillId="0" borderId="14" xfId="0" applyFont="1" applyBorder="1"/>
    <xf numFmtId="0" fontId="2" fillId="0" borderId="15" xfId="0" applyFont="1" applyBorder="1"/>
    <xf numFmtId="0" fontId="0" fillId="0" borderId="16" xfId="0" applyBorder="1"/>
    <xf numFmtId="14" fontId="0" fillId="3" borderId="17" xfId="0" applyNumberFormat="1" applyFill="1" applyBorder="1" applyAlignment="1">
      <alignment horizontal="center"/>
    </xf>
    <xf numFmtId="0" fontId="0" fillId="4" borderId="18" xfId="0" applyFill="1" applyBorder="1"/>
    <xf numFmtId="14" fontId="0" fillId="3" borderId="20" xfId="0" applyNumberFormat="1" applyFill="1" applyBorder="1" applyAlignment="1">
      <alignment horizontal="center"/>
    </xf>
    <xf numFmtId="0" fontId="0" fillId="4" borderId="21" xfId="0" applyFill="1" applyBorder="1"/>
    <xf numFmtId="14" fontId="0" fillId="3" borderId="23" xfId="0" applyNumberFormat="1" applyFill="1" applyBorder="1" applyAlignment="1">
      <alignment horizontal="center"/>
    </xf>
    <xf numFmtId="0" fontId="0" fillId="4" borderId="24" xfId="0" applyFill="1" applyBorder="1"/>
    <xf numFmtId="0" fontId="0" fillId="5" borderId="0" xfId="0" applyFill="1"/>
    <xf numFmtId="0" fontId="5" fillId="6" borderId="0" xfId="0" applyFont="1" applyFill="1" applyAlignment="1">
      <alignment horizontal="left" vertical="top" wrapText="1"/>
    </xf>
    <xf numFmtId="0" fontId="43" fillId="0" borderId="26" xfId="1" applyFont="1" applyBorder="1" applyAlignment="1" applyProtection="1">
      <alignment vertical="top" wrapText="1"/>
    </xf>
    <xf numFmtId="0" fontId="5" fillId="7" borderId="0" xfId="0" applyFont="1" applyFill="1"/>
    <xf numFmtId="0" fontId="37" fillId="0" borderId="0" xfId="0" applyFont="1"/>
    <xf numFmtId="0" fontId="5" fillId="0" borderId="0" xfId="0" applyFont="1"/>
    <xf numFmtId="0" fontId="8" fillId="0" borderId="17" xfId="0" applyFont="1" applyBorder="1" applyAlignment="1">
      <alignment vertical="top" wrapText="1"/>
    </xf>
    <xf numFmtId="0" fontId="3" fillId="9" borderId="20" xfId="0" applyFont="1" applyFill="1" applyBorder="1" applyAlignment="1">
      <alignment horizontal="justify"/>
    </xf>
    <xf numFmtId="0" fontId="12" fillId="9" borderId="20" xfId="0" applyFont="1" applyFill="1" applyBorder="1" applyAlignment="1">
      <alignment vertical="top" wrapText="1"/>
    </xf>
    <xf numFmtId="0" fontId="5" fillId="9" borderId="20" xfId="0" applyFont="1" applyFill="1" applyBorder="1" applyAlignment="1">
      <alignment vertical="top" wrapText="1"/>
    </xf>
    <xf numFmtId="0" fontId="5" fillId="9" borderId="20" xfId="0" applyFont="1" applyFill="1" applyBorder="1" applyAlignment="1">
      <alignment horizontal="justify"/>
    </xf>
    <xf numFmtId="0" fontId="5" fillId="9" borderId="23" xfId="0" applyFont="1" applyFill="1" applyBorder="1" applyAlignment="1">
      <alignment horizontal="justify"/>
    </xf>
    <xf numFmtId="0" fontId="3" fillId="0" borderId="0" xfId="0" applyFont="1"/>
    <xf numFmtId="0" fontId="0" fillId="4" borderId="0" xfId="0" applyFill="1"/>
    <xf numFmtId="0" fontId="5" fillId="4" borderId="0" xfId="0" applyFont="1" applyFill="1"/>
    <xf numFmtId="0" fontId="5" fillId="13" borderId="0" xfId="0" quotePrefix="1" applyFont="1" applyFill="1"/>
    <xf numFmtId="0" fontId="5" fillId="13" borderId="0" xfId="0" applyFont="1" applyFill="1"/>
    <xf numFmtId="0" fontId="0" fillId="0" borderId="0" xfId="0" applyAlignment="1">
      <alignment vertical="top"/>
    </xf>
    <xf numFmtId="0" fontId="25" fillId="0" borderId="0" xfId="0" applyFont="1" applyAlignment="1">
      <alignment vertical="top" wrapText="1"/>
    </xf>
    <xf numFmtId="0" fontId="6" fillId="0" borderId="0" xfId="0" applyFont="1" applyAlignment="1">
      <alignment vertical="top" wrapText="1"/>
    </xf>
    <xf numFmtId="0" fontId="5" fillId="0" borderId="0" xfId="0" applyFont="1" applyAlignment="1">
      <alignment vertical="top" wrapText="1"/>
    </xf>
    <xf numFmtId="0" fontId="4" fillId="0" borderId="2" xfId="0" applyFont="1" applyBorder="1" applyAlignment="1">
      <alignment vertical="top" wrapText="1"/>
    </xf>
    <xf numFmtId="0" fontId="4" fillId="0" borderId="26" xfId="0" applyFont="1" applyBorder="1" applyAlignment="1">
      <alignment vertical="top" wrapText="1"/>
    </xf>
    <xf numFmtId="0" fontId="2" fillId="0" borderId="0" xfId="0" applyFont="1" applyAlignment="1">
      <alignment vertical="top"/>
    </xf>
    <xf numFmtId="0" fontId="25" fillId="8" borderId="0" xfId="0" applyFont="1" applyFill="1" applyAlignment="1">
      <alignment vertical="top" wrapText="1"/>
    </xf>
    <xf numFmtId="0" fontId="13" fillId="0" borderId="0" xfId="0" applyFont="1" applyAlignment="1">
      <alignment vertical="top"/>
    </xf>
    <xf numFmtId="0" fontId="12" fillId="0" borderId="0" xfId="0" applyFont="1" applyAlignment="1">
      <alignment vertical="top"/>
    </xf>
    <xf numFmtId="0" fontId="16" fillId="0" borderId="0" xfId="0" applyFont="1" applyAlignment="1">
      <alignment vertical="top" wrapText="1"/>
    </xf>
    <xf numFmtId="0" fontId="2" fillId="0" borderId="0" xfId="0" applyFont="1" applyAlignment="1">
      <alignment vertical="top" wrapText="1"/>
    </xf>
    <xf numFmtId="0" fontId="2" fillId="0" borderId="32" xfId="0" applyFont="1" applyBorder="1" applyAlignment="1">
      <alignment vertical="top" wrapText="1"/>
    </xf>
    <xf numFmtId="0" fontId="2" fillId="0" borderId="34" xfId="0" applyFont="1" applyBorder="1" applyAlignment="1">
      <alignment vertical="top" wrapText="1"/>
    </xf>
    <xf numFmtId="0" fontId="5" fillId="0" borderId="35" xfId="0" applyFont="1" applyBorder="1" applyAlignment="1">
      <alignment vertical="top" wrapText="1"/>
    </xf>
    <xf numFmtId="0" fontId="5" fillId="0" borderId="35" xfId="0" quotePrefix="1" applyFont="1" applyBorder="1" applyAlignment="1">
      <alignment vertical="top" wrapText="1"/>
    </xf>
    <xf numFmtId="0" fontId="2" fillId="0" borderId="36" xfId="0" applyFont="1" applyBorder="1" applyAlignment="1">
      <alignment vertical="top" wrapText="1"/>
    </xf>
    <xf numFmtId="0" fontId="5" fillId="0" borderId="37" xfId="0" applyFont="1" applyBorder="1" applyAlignment="1">
      <alignment vertical="top" wrapText="1"/>
    </xf>
    <xf numFmtId="0" fontId="8" fillId="0" borderId="38" xfId="0" applyFont="1" applyBorder="1" applyAlignment="1">
      <alignment vertical="top" wrapText="1"/>
    </xf>
    <xf numFmtId="0" fontId="8" fillId="0" borderId="39" xfId="0" applyFont="1" applyBorder="1" applyAlignment="1">
      <alignment vertical="top" wrapText="1"/>
    </xf>
    <xf numFmtId="0" fontId="0" fillId="0" borderId="0" xfId="0" applyAlignment="1">
      <alignment vertical="top" wrapText="1"/>
    </xf>
    <xf numFmtId="0" fontId="17" fillId="0" borderId="0" xfId="0" applyFont="1" applyAlignment="1">
      <alignment vertical="top" wrapText="1"/>
    </xf>
    <xf numFmtId="0" fontId="23" fillId="0" borderId="0" xfId="0" applyFont="1" applyAlignment="1">
      <alignment vertical="top"/>
    </xf>
    <xf numFmtId="0" fontId="4" fillId="0" borderId="0" xfId="0" applyFont="1" applyAlignment="1">
      <alignment vertical="top" wrapText="1"/>
    </xf>
    <xf numFmtId="0" fontId="22" fillId="0" borderId="0" xfId="0" applyFont="1" applyAlignment="1">
      <alignment vertical="top" wrapText="1"/>
    </xf>
    <xf numFmtId="0" fontId="4" fillId="0" borderId="1" xfId="0" applyFont="1" applyBorder="1" applyAlignment="1">
      <alignment vertical="top" wrapText="1"/>
    </xf>
    <xf numFmtId="0" fontId="5" fillId="0" borderId="0" xfId="0" applyFont="1" applyAlignment="1">
      <alignment vertical="top"/>
    </xf>
    <xf numFmtId="0" fontId="29" fillId="0" borderId="0" xfId="0" applyFont="1" applyAlignment="1">
      <alignment vertical="top" wrapText="1"/>
    </xf>
    <xf numFmtId="0" fontId="2" fillId="0" borderId="40" xfId="0" applyFont="1" applyBorder="1" applyAlignment="1">
      <alignment vertical="top"/>
    </xf>
    <xf numFmtId="0" fontId="20" fillId="0" borderId="0" xfId="0" applyFont="1" applyAlignment="1">
      <alignment vertical="top" wrapText="1"/>
    </xf>
    <xf numFmtId="0" fontId="2" fillId="0" borderId="26" xfId="0" applyFont="1" applyBorder="1" applyAlignment="1">
      <alignment vertical="top" wrapText="1"/>
    </xf>
    <xf numFmtId="0" fontId="24" fillId="0" borderId="0" xfId="0" applyFont="1" applyAlignment="1">
      <alignment vertical="top" wrapText="1"/>
    </xf>
    <xf numFmtId="0" fontId="7" fillId="0" borderId="0" xfId="0" applyFont="1" applyAlignment="1">
      <alignment vertical="top"/>
    </xf>
    <xf numFmtId="0" fontId="23" fillId="0" borderId="0" xfId="0" applyFont="1" applyAlignment="1">
      <alignment vertical="top" wrapText="1"/>
    </xf>
    <xf numFmtId="0" fontId="44" fillId="0" borderId="0" xfId="0" applyFont="1" applyAlignment="1">
      <alignment vertical="top" wrapText="1"/>
    </xf>
    <xf numFmtId="0" fontId="15" fillId="0" borderId="0" xfId="0" applyFont="1" applyAlignment="1">
      <alignment vertical="top"/>
    </xf>
    <xf numFmtId="0" fontId="19" fillId="0" borderId="0" xfId="0" applyFont="1" applyAlignment="1">
      <alignment vertical="top"/>
    </xf>
    <xf numFmtId="0" fontId="2" fillId="0" borderId="29" xfId="0" applyFont="1" applyBorder="1" applyAlignment="1">
      <alignment vertical="top" wrapText="1"/>
    </xf>
    <xf numFmtId="0" fontId="2" fillId="0" borderId="30" xfId="0" applyFont="1" applyBorder="1" applyAlignment="1">
      <alignment vertical="top" wrapText="1"/>
    </xf>
    <xf numFmtId="0" fontId="2" fillId="0" borderId="31" xfId="0" applyFont="1" applyBorder="1" applyAlignment="1">
      <alignment vertical="top" wrapText="1"/>
    </xf>
    <xf numFmtId="0" fontId="0" fillId="14" borderId="1" xfId="0" applyFill="1" applyBorder="1" applyAlignment="1">
      <alignment vertical="top"/>
    </xf>
    <xf numFmtId="0" fontId="0" fillId="9" borderId="41" xfId="0" applyFill="1" applyBorder="1" applyAlignment="1">
      <alignment vertical="top"/>
    </xf>
    <xf numFmtId="0" fontId="2" fillId="12" borderId="32" xfId="0" applyFont="1" applyFill="1" applyBorder="1" applyAlignment="1">
      <alignment horizontal="centerContinuous" vertical="top"/>
    </xf>
    <xf numFmtId="0" fontId="2" fillId="12" borderId="34" xfId="0" applyFont="1" applyFill="1" applyBorder="1" applyAlignment="1">
      <alignment vertical="top"/>
    </xf>
    <xf numFmtId="0" fontId="2" fillId="12" borderId="0" xfId="0" applyFont="1" applyFill="1" applyAlignment="1">
      <alignment horizontal="justify" vertical="top"/>
    </xf>
    <xf numFmtId="0" fontId="2" fillId="12" borderId="35" xfId="0" applyFont="1" applyFill="1" applyBorder="1" applyAlignment="1">
      <alignment horizontal="justify" vertical="top"/>
    </xf>
    <xf numFmtId="0" fontId="0" fillId="12" borderId="0" xfId="0" applyFill="1" applyAlignment="1">
      <alignment horizontal="justify" vertical="top" wrapText="1"/>
    </xf>
    <xf numFmtId="0" fontId="2" fillId="12" borderId="32" xfId="0" applyFont="1" applyFill="1" applyBorder="1" applyAlignment="1">
      <alignment horizontal="left" vertical="top"/>
    </xf>
    <xf numFmtId="0" fontId="2" fillId="12" borderId="34" xfId="0" applyFont="1" applyFill="1" applyBorder="1" applyAlignment="1">
      <alignment horizontal="left" vertical="top"/>
    </xf>
    <xf numFmtId="0" fontId="2" fillId="12" borderId="36" xfId="0" applyFont="1" applyFill="1" applyBorder="1" applyAlignment="1">
      <alignment horizontal="left" vertical="top"/>
    </xf>
    <xf numFmtId="0" fontId="2" fillId="6" borderId="32" xfId="0" applyFont="1" applyFill="1" applyBorder="1" applyAlignment="1">
      <alignment horizontal="left" vertical="top"/>
    </xf>
    <xf numFmtId="0" fontId="2" fillId="6" borderId="34" xfId="0" applyFont="1" applyFill="1" applyBorder="1" applyAlignment="1">
      <alignment horizontal="left" vertical="top"/>
    </xf>
    <xf numFmtId="0" fontId="2" fillId="6" borderId="36" xfId="0" applyFont="1" applyFill="1" applyBorder="1" applyAlignment="1">
      <alignment horizontal="left" vertical="top"/>
    </xf>
    <xf numFmtId="0" fontId="5" fillId="0" borderId="35" xfId="0" applyFont="1" applyBorder="1" applyAlignment="1">
      <alignment horizontal="left" vertical="top" wrapText="1"/>
    </xf>
    <xf numFmtId="0" fontId="12" fillId="0" borderId="0" xfId="0" applyFont="1" applyAlignment="1">
      <alignment vertical="top" wrapText="1"/>
    </xf>
    <xf numFmtId="0" fontId="24" fillId="0" borderId="0" xfId="0" applyFont="1" applyAlignment="1">
      <alignment horizontal="left" vertical="top" wrapText="1"/>
    </xf>
    <xf numFmtId="0" fontId="2" fillId="12" borderId="0" xfId="0" applyFont="1" applyFill="1" applyAlignment="1">
      <alignment vertical="top"/>
    </xf>
    <xf numFmtId="0" fontId="0" fillId="12" borderId="0" xfId="0" applyFill="1" applyAlignment="1">
      <alignment vertical="top"/>
    </xf>
    <xf numFmtId="0" fontId="5" fillId="12" borderId="30" xfId="0" applyFont="1" applyFill="1" applyBorder="1" applyAlignment="1">
      <alignment horizontal="left" vertical="top" wrapText="1"/>
    </xf>
    <xf numFmtId="0" fontId="16" fillId="0" borderId="34" xfId="0" applyFont="1" applyBorder="1" applyAlignment="1">
      <alignment vertical="top" wrapText="1"/>
    </xf>
    <xf numFmtId="0" fontId="14" fillId="0" borderId="34" xfId="0" applyFont="1" applyBorder="1" applyAlignment="1">
      <alignment vertical="top" wrapText="1"/>
    </xf>
    <xf numFmtId="0" fontId="14" fillId="0" borderId="0" xfId="0" applyFont="1" applyAlignment="1">
      <alignment vertical="top" wrapText="1"/>
    </xf>
    <xf numFmtId="0" fontId="6" fillId="0" borderId="34" xfId="0" applyFont="1" applyBorder="1" applyAlignment="1">
      <alignment vertical="top" wrapText="1"/>
    </xf>
    <xf numFmtId="0" fontId="30" fillId="0" borderId="0" xfId="0" applyFont="1" applyAlignment="1">
      <alignment vertical="top" wrapText="1"/>
    </xf>
    <xf numFmtId="0" fontId="0" fillId="13" borderId="0" xfId="0" applyFill="1"/>
    <xf numFmtId="0" fontId="2" fillId="0" borderId="1" xfId="0" applyFont="1" applyBorder="1" applyAlignment="1">
      <alignment vertical="top" wrapText="1"/>
    </xf>
    <xf numFmtId="0" fontId="5" fillId="0" borderId="51" xfId="0" applyFont="1" applyBorder="1" applyAlignment="1">
      <alignment horizontal="left" vertical="top" wrapText="1"/>
    </xf>
    <xf numFmtId="0" fontId="5" fillId="0" borderId="52" xfId="0" applyFont="1" applyBorder="1" applyAlignment="1">
      <alignment horizontal="left" vertical="top" wrapText="1"/>
    </xf>
    <xf numFmtId="0" fontId="5" fillId="15" borderId="42" xfId="0" applyFont="1" applyFill="1" applyBorder="1" applyAlignment="1">
      <alignment horizontal="left" vertical="top" wrapText="1"/>
    </xf>
    <xf numFmtId="0" fontId="5" fillId="0" borderId="42" xfId="0" applyFont="1" applyBorder="1" applyAlignment="1">
      <alignment vertical="top"/>
    </xf>
    <xf numFmtId="0" fontId="4" fillId="0" borderId="42" xfId="0" applyFont="1" applyBorder="1" applyAlignment="1">
      <alignment horizontal="center" vertical="top"/>
    </xf>
    <xf numFmtId="0" fontId="5" fillId="0" borderId="42" xfId="0" applyFont="1" applyBorder="1" applyAlignment="1">
      <alignment horizontal="center" vertical="top"/>
    </xf>
    <xf numFmtId="0" fontId="2" fillId="0" borderId="42" xfId="0" applyFont="1" applyBorder="1" applyAlignment="1">
      <alignment horizontal="center" vertical="top"/>
    </xf>
    <xf numFmtId="0" fontId="23" fillId="0" borderId="0" xfId="0" applyFont="1" applyAlignment="1">
      <alignment horizontal="left" vertical="top" wrapText="1"/>
    </xf>
    <xf numFmtId="0" fontId="5" fillId="14" borderId="46" xfId="0" quotePrefix="1" applyFont="1" applyFill="1" applyBorder="1" applyAlignment="1">
      <alignment horizontal="left" vertical="top" wrapText="1"/>
    </xf>
    <xf numFmtId="0" fontId="3" fillId="0" borderId="0" xfId="0" applyFont="1" applyAlignment="1">
      <alignment horizontal="left" vertical="top" wrapText="1"/>
    </xf>
    <xf numFmtId="0" fontId="5" fillId="0" borderId="33" xfId="0" applyFont="1" applyBorder="1" applyAlignment="1">
      <alignment horizontal="left" vertical="top" wrapText="1"/>
    </xf>
    <xf numFmtId="0" fontId="5" fillId="0" borderId="35" xfId="0" quotePrefix="1" applyFont="1" applyBorder="1" applyAlignment="1">
      <alignment horizontal="left" vertical="top" wrapText="1"/>
    </xf>
    <xf numFmtId="0" fontId="26" fillId="0" borderId="0" xfId="0" applyFont="1" applyAlignment="1">
      <alignment horizontal="left" vertical="top" wrapText="1"/>
    </xf>
    <xf numFmtId="0" fontId="5" fillId="0" borderId="37" xfId="0" applyFont="1" applyBorder="1" applyAlignment="1">
      <alignment horizontal="left" vertical="top" wrapText="1"/>
    </xf>
    <xf numFmtId="0" fontId="5" fillId="9" borderId="39" xfId="0" applyFont="1" applyFill="1" applyBorder="1" applyAlignment="1">
      <alignment horizontal="left" vertical="top" wrapText="1"/>
    </xf>
    <xf numFmtId="0" fontId="5" fillId="0" borderId="0" xfId="0" applyFont="1" applyAlignment="1">
      <alignment horizontal="left" vertical="top" wrapText="1"/>
    </xf>
    <xf numFmtId="0" fontId="5" fillId="4" borderId="0" xfId="0" applyFont="1" applyFill="1" applyAlignment="1">
      <alignment horizontal="left" vertical="top" wrapText="1"/>
    </xf>
    <xf numFmtId="0" fontId="5" fillId="9" borderId="20" xfId="0" applyFont="1" applyFill="1" applyBorder="1" applyAlignment="1">
      <alignment horizontal="left" vertical="top" wrapText="1"/>
    </xf>
    <xf numFmtId="0" fontId="5" fillId="14" borderId="30" xfId="0" applyFont="1" applyFill="1" applyBorder="1" applyAlignment="1" applyProtection="1">
      <alignment vertical="top" wrapText="1"/>
      <protection locked="0"/>
    </xf>
    <xf numFmtId="0" fontId="3" fillId="14" borderId="35" xfId="0" applyFont="1" applyFill="1" applyBorder="1" applyAlignment="1" applyProtection="1">
      <alignment vertical="top" wrapText="1"/>
      <protection locked="0"/>
    </xf>
    <xf numFmtId="0" fontId="5" fillId="9" borderId="39" xfId="0" applyFont="1" applyFill="1" applyBorder="1" applyAlignment="1" applyProtection="1">
      <alignment vertical="top" wrapText="1"/>
      <protection locked="0"/>
    </xf>
    <xf numFmtId="0" fontId="2" fillId="9" borderId="39" xfId="0" applyFont="1" applyFill="1" applyBorder="1" applyAlignment="1" applyProtection="1">
      <alignment vertical="top" wrapText="1"/>
      <protection locked="0"/>
    </xf>
    <xf numFmtId="0" fontId="5" fillId="17" borderId="39" xfId="0" applyFont="1" applyFill="1" applyBorder="1" applyAlignment="1" applyProtection="1">
      <alignment vertical="top" wrapText="1"/>
      <protection locked="0"/>
    </xf>
    <xf numFmtId="0" fontId="5" fillId="17" borderId="48" xfId="0" applyFont="1" applyFill="1" applyBorder="1" applyAlignment="1" applyProtection="1">
      <alignment vertical="top" wrapText="1"/>
      <protection locked="0"/>
    </xf>
    <xf numFmtId="0" fontId="5" fillId="14" borderId="29" xfId="0" applyFont="1" applyFill="1" applyBorder="1" applyAlignment="1" applyProtection="1">
      <alignment vertical="top" wrapText="1"/>
      <protection locked="0"/>
    </xf>
    <xf numFmtId="0" fontId="5" fillId="14" borderId="31" xfId="0" applyFont="1" applyFill="1" applyBorder="1" applyAlignment="1" applyProtection="1">
      <alignment vertical="top" wrapText="1"/>
      <protection locked="0"/>
    </xf>
    <xf numFmtId="0" fontId="5" fillId="12" borderId="39" xfId="0" quotePrefix="1" applyFont="1" applyFill="1" applyBorder="1" applyAlignment="1">
      <alignment horizontal="left" vertical="top" wrapText="1"/>
    </xf>
    <xf numFmtId="0" fontId="46" fillId="0" borderId="0" xfId="0" applyFont="1" applyAlignment="1">
      <alignment vertical="top"/>
    </xf>
    <xf numFmtId="0" fontId="44" fillId="0" borderId="0" xfId="0" applyFont="1" applyAlignment="1">
      <alignment vertical="top"/>
    </xf>
    <xf numFmtId="0" fontId="46" fillId="0" borderId="0" xfId="0" applyFont="1"/>
    <xf numFmtId="0" fontId="48" fillId="0" borderId="0" xfId="0" applyFont="1" applyAlignment="1">
      <alignment vertical="top"/>
    </xf>
    <xf numFmtId="0" fontId="44" fillId="0" borderId="0" xfId="0" applyFont="1"/>
    <xf numFmtId="0" fontId="49" fillId="0" borderId="0" xfId="0" applyFont="1" applyAlignment="1">
      <alignment horizontal="left" vertical="top" wrapText="1"/>
    </xf>
    <xf numFmtId="0" fontId="49" fillId="0" borderId="34" xfId="0" applyFont="1" applyBorder="1" applyAlignment="1">
      <alignment horizontal="left" vertical="top" wrapText="1"/>
    </xf>
    <xf numFmtId="0" fontId="2" fillId="12" borderId="2" xfId="0" applyFont="1" applyFill="1" applyBorder="1" applyAlignment="1">
      <alignment vertical="top" wrapText="1"/>
    </xf>
    <xf numFmtId="0" fontId="5" fillId="12" borderId="0" xfId="0" applyFont="1" applyFill="1" applyAlignment="1">
      <alignment horizontal="left" vertical="top" wrapText="1"/>
    </xf>
    <xf numFmtId="0" fontId="2" fillId="0" borderId="0" xfId="0" applyFont="1" applyAlignment="1">
      <alignment horizontal="left" vertical="top" wrapText="1"/>
    </xf>
    <xf numFmtId="0" fontId="24" fillId="0" borderId="34" xfId="0" applyFont="1" applyBorder="1" applyAlignment="1">
      <alignment horizontal="left" vertical="top" wrapText="1"/>
    </xf>
    <xf numFmtId="0" fontId="11" fillId="0" borderId="68" xfId="0" applyFont="1" applyBorder="1" applyAlignment="1">
      <alignment horizontal="left" vertical="top" wrapText="1"/>
    </xf>
    <xf numFmtId="0" fontId="26" fillId="0" borderId="34" xfId="0" applyFont="1" applyBorder="1" applyAlignment="1">
      <alignment horizontal="left" vertical="top" wrapText="1"/>
    </xf>
    <xf numFmtId="0" fontId="52" fillId="0" borderId="0" xfId="0" applyFont="1" applyAlignment="1">
      <alignment vertical="top" wrapText="1"/>
    </xf>
    <xf numFmtId="0" fontId="40" fillId="0" borderId="0" xfId="0" applyFont="1" applyAlignment="1">
      <alignment vertical="top" wrapText="1"/>
    </xf>
    <xf numFmtId="0" fontId="53" fillId="0" borderId="0" xfId="0" applyFont="1" applyAlignment="1">
      <alignment vertical="top" wrapText="1"/>
    </xf>
    <xf numFmtId="0" fontId="54" fillId="0" borderId="0" xfId="0" applyFont="1" applyAlignment="1">
      <alignment vertical="top" wrapText="1"/>
    </xf>
    <xf numFmtId="0" fontId="5" fillId="0" borderId="33" xfId="0" applyFont="1" applyBorder="1" applyAlignment="1">
      <alignment vertical="top" wrapText="1"/>
    </xf>
    <xf numFmtId="0" fontId="5" fillId="13" borderId="0" xfId="0" applyFont="1" applyFill="1" applyAlignment="1">
      <alignment horizontal="left" vertical="top" wrapText="1"/>
    </xf>
    <xf numFmtId="0" fontId="3" fillId="9" borderId="20" xfId="0" applyFont="1" applyFill="1" applyBorder="1" applyAlignment="1">
      <alignment horizontal="left" vertical="top" wrapText="1"/>
    </xf>
    <xf numFmtId="0" fontId="5" fillId="16" borderId="38" xfId="0" applyFont="1" applyFill="1" applyBorder="1" applyAlignment="1">
      <alignment horizontal="left" vertical="top" wrapText="1"/>
    </xf>
    <xf numFmtId="0" fontId="5" fillId="16" borderId="39" xfId="0" applyFont="1" applyFill="1" applyBorder="1" applyAlignment="1">
      <alignment horizontal="left" vertical="top" wrapText="1"/>
    </xf>
    <xf numFmtId="0" fontId="5" fillId="16" borderId="48" xfId="0" applyFont="1" applyFill="1" applyBorder="1" applyAlignment="1">
      <alignment horizontal="left" vertical="top" wrapText="1"/>
    </xf>
    <xf numFmtId="0" fontId="24" fillId="0" borderId="48" xfId="0" applyFont="1" applyBorder="1" applyAlignment="1">
      <alignment horizontal="left" vertical="top" wrapText="1"/>
    </xf>
    <xf numFmtId="0" fontId="55" fillId="0" borderId="0" xfId="0" applyFont="1" applyAlignment="1">
      <alignment horizontal="left" vertical="top" wrapText="1"/>
    </xf>
    <xf numFmtId="0" fontId="5" fillId="12" borderId="35" xfId="0" applyFont="1" applyFill="1" applyBorder="1" applyAlignment="1">
      <alignment horizontal="justify" vertical="top" wrapText="1"/>
    </xf>
    <xf numFmtId="0" fontId="5" fillId="12" borderId="0" xfId="0" applyFont="1" applyFill="1" applyAlignment="1">
      <alignment horizontal="justify" vertical="top" wrapText="1"/>
    </xf>
    <xf numFmtId="0" fontId="2" fillId="0" borderId="27" xfId="0" applyFont="1" applyBorder="1" applyAlignment="1">
      <alignment horizontal="left" vertical="top" wrapText="1"/>
    </xf>
    <xf numFmtId="0" fontId="0" fillId="0" borderId="33" xfId="0" applyBorder="1"/>
    <xf numFmtId="0" fontId="2" fillId="0" borderId="2" xfId="0" applyFont="1" applyBorder="1" applyAlignment="1">
      <alignment vertical="top" wrapText="1"/>
    </xf>
    <xf numFmtId="0" fontId="2" fillId="0" borderId="0" xfId="0" applyFont="1" applyAlignment="1">
      <alignment horizontal="left" vertical="top"/>
    </xf>
    <xf numFmtId="0" fontId="28" fillId="0" borderId="0" xfId="0" applyFont="1" applyAlignment="1">
      <alignment vertical="top" wrapText="1"/>
    </xf>
    <xf numFmtId="0" fontId="26" fillId="0" borderId="0" xfId="0" applyFont="1" applyAlignment="1">
      <alignment vertical="top" wrapText="1"/>
    </xf>
    <xf numFmtId="0" fontId="38" fillId="10" borderId="17" xfId="0" applyFont="1" applyFill="1" applyBorder="1" applyAlignment="1">
      <alignment horizontal="left" vertical="top" wrapText="1"/>
    </xf>
    <xf numFmtId="0" fontId="38" fillId="10" borderId="23" xfId="0" applyFont="1" applyFill="1" applyBorder="1" applyAlignment="1">
      <alignment horizontal="left" vertical="top" wrapText="1"/>
    </xf>
    <xf numFmtId="0" fontId="38" fillId="10" borderId="19" xfId="0" applyFont="1" applyFill="1" applyBorder="1" applyAlignment="1">
      <alignment horizontal="left" vertical="top" wrapText="1"/>
    </xf>
    <xf numFmtId="0" fontId="38" fillId="10" borderId="25" xfId="0" applyFont="1" applyFill="1" applyBorder="1" applyAlignment="1">
      <alignment horizontal="left" vertical="top" wrapText="1"/>
    </xf>
    <xf numFmtId="0" fontId="38" fillId="10" borderId="71" xfId="0" applyFont="1" applyFill="1" applyBorder="1" applyAlignment="1">
      <alignment horizontal="center" vertical="top" wrapText="1"/>
    </xf>
    <xf numFmtId="0" fontId="38" fillId="10" borderId="0" xfId="0" applyFont="1" applyFill="1" applyAlignment="1">
      <alignment horizontal="center" vertical="top" wrapText="1"/>
    </xf>
    <xf numFmtId="0" fontId="38" fillId="10" borderId="42" xfId="0" applyFont="1" applyFill="1" applyBorder="1" applyAlignment="1">
      <alignment horizontal="left" vertical="top" wrapText="1"/>
    </xf>
    <xf numFmtId="0" fontId="38" fillId="10" borderId="71" xfId="0" applyFont="1" applyFill="1" applyBorder="1" applyAlignment="1">
      <alignment horizontal="left" vertical="top" wrapText="1"/>
    </xf>
    <xf numFmtId="0" fontId="38" fillId="10" borderId="0" xfId="0" applyFont="1" applyFill="1" applyAlignment="1">
      <alignment horizontal="left" vertical="top" wrapText="1"/>
    </xf>
    <xf numFmtId="0" fontId="38" fillId="10" borderId="18" xfId="0" applyFont="1" applyFill="1" applyBorder="1" applyAlignment="1">
      <alignment horizontal="left" vertical="top" wrapText="1"/>
    </xf>
    <xf numFmtId="0" fontId="38" fillId="10" borderId="2" xfId="0" applyFont="1" applyFill="1" applyBorder="1" applyAlignment="1">
      <alignment horizontal="left" vertical="top" wrapText="1"/>
    </xf>
    <xf numFmtId="0" fontId="38" fillId="10" borderId="46" xfId="0" applyFont="1" applyFill="1" applyBorder="1" applyAlignment="1">
      <alignment horizontal="left" vertical="top" wrapText="1"/>
    </xf>
    <xf numFmtId="0" fontId="5" fillId="15" borderId="30" xfId="0" applyFont="1" applyFill="1" applyBorder="1" applyAlignment="1">
      <alignment horizontal="left" vertical="top" wrapText="1"/>
    </xf>
    <xf numFmtId="0" fontId="5" fillId="19" borderId="0" xfId="0" applyFont="1" applyFill="1" applyAlignment="1">
      <alignment vertical="top"/>
    </xf>
    <xf numFmtId="0" fontId="0" fillId="19" borderId="0" xfId="0" applyFill="1" applyAlignment="1">
      <alignment vertical="top" wrapText="1"/>
    </xf>
    <xf numFmtId="0" fontId="39" fillId="19" borderId="0" xfId="0" applyFont="1" applyFill="1" applyAlignment="1">
      <alignment vertical="top"/>
    </xf>
    <xf numFmtId="0" fontId="39" fillId="0" borderId="0" xfId="0" applyFont="1" applyAlignment="1">
      <alignment vertical="top"/>
    </xf>
    <xf numFmtId="0" fontId="0" fillId="19" borderId="0" xfId="0" applyFill="1" applyAlignment="1">
      <alignment horizontal="left" vertical="top" wrapText="1"/>
    </xf>
    <xf numFmtId="0" fontId="0" fillId="0" borderId="0" xfId="0" applyAlignment="1">
      <alignment horizontal="left" vertical="top" wrapText="1"/>
    </xf>
    <xf numFmtId="0" fontId="5" fillId="15" borderId="2" xfId="0" applyFont="1" applyFill="1" applyBorder="1" applyAlignment="1">
      <alignment horizontal="center" vertical="top" wrapText="1"/>
    </xf>
    <xf numFmtId="0" fontId="0" fillId="15" borderId="42" xfId="0" applyFill="1" applyBorder="1" applyAlignment="1">
      <alignment horizontal="center" vertical="top" wrapText="1"/>
    </xf>
    <xf numFmtId="0" fontId="5" fillId="15" borderId="42" xfId="0" applyFont="1" applyFill="1" applyBorder="1" applyAlignment="1">
      <alignment horizontal="center" vertical="top" wrapText="1"/>
    </xf>
    <xf numFmtId="0" fontId="5" fillId="15" borderId="30" xfId="0" applyFont="1" applyFill="1" applyBorder="1" applyAlignment="1">
      <alignment horizontal="center" vertical="top" wrapText="1"/>
    </xf>
    <xf numFmtId="0" fontId="0" fillId="15" borderId="42" xfId="0" applyFill="1" applyBorder="1" applyAlignment="1">
      <alignment horizontal="left" vertical="top" wrapText="1"/>
    </xf>
    <xf numFmtId="0" fontId="0" fillId="19" borderId="0" xfId="0" applyFill="1" applyAlignment="1">
      <alignment horizontal="left" vertical="top"/>
    </xf>
    <xf numFmtId="0" fontId="0" fillId="0" borderId="42" xfId="0" applyBorder="1" applyAlignment="1">
      <alignment horizontal="left" vertical="top"/>
    </xf>
    <xf numFmtId="14" fontId="0" fillId="0" borderId="42" xfId="0" applyNumberFormat="1" applyBorder="1" applyAlignment="1">
      <alignment horizontal="left" vertical="top"/>
    </xf>
    <xf numFmtId="0" fontId="0" fillId="0" borderId="14" xfId="0" applyBorder="1" applyAlignment="1">
      <alignment horizontal="left" vertical="top"/>
    </xf>
    <xf numFmtId="0" fontId="0" fillId="0" borderId="16" xfId="0" applyBorder="1" applyAlignment="1">
      <alignment horizontal="left" vertical="top"/>
    </xf>
    <xf numFmtId="0" fontId="5" fillId="0" borderId="2" xfId="0" applyFont="1" applyBorder="1" applyAlignment="1">
      <alignment horizontal="center" vertical="top"/>
    </xf>
    <xf numFmtId="0" fontId="0" fillId="0" borderId="42" xfId="0" applyBorder="1" applyAlignment="1">
      <alignment horizontal="center" vertical="top"/>
    </xf>
    <xf numFmtId="0" fontId="5" fillId="0" borderId="30" xfId="0" applyFont="1" applyBorder="1" applyAlignment="1">
      <alignment horizontal="center" vertical="top"/>
    </xf>
    <xf numFmtId="0" fontId="0" fillId="0" borderId="0" xfId="0" applyAlignment="1">
      <alignment horizontal="left" vertical="top"/>
    </xf>
    <xf numFmtId="0" fontId="0" fillId="19" borderId="0" xfId="0" applyFill="1" applyAlignment="1">
      <alignment vertical="top"/>
    </xf>
    <xf numFmtId="0" fontId="0" fillId="15" borderId="42" xfId="0" applyFill="1" applyBorder="1" applyAlignment="1">
      <alignment vertical="top" wrapText="1"/>
    </xf>
    <xf numFmtId="0" fontId="0" fillId="0" borderId="42" xfId="0" applyBorder="1" applyAlignment="1">
      <alignment vertical="top"/>
    </xf>
    <xf numFmtId="0" fontId="0" fillId="15" borderId="42" xfId="0" applyFill="1" applyBorder="1" applyAlignment="1">
      <alignment vertical="top"/>
    </xf>
    <xf numFmtId="20" fontId="2" fillId="0" borderId="0" xfId="0" applyNumberFormat="1" applyFont="1" applyAlignment="1">
      <alignment vertical="top" wrapText="1"/>
    </xf>
    <xf numFmtId="0" fontId="0" fillId="0" borderId="27" xfId="0" applyBorder="1" applyAlignment="1">
      <alignment horizontal="left" vertical="top" wrapText="1"/>
    </xf>
    <xf numFmtId="0" fontId="24" fillId="12" borderId="0" xfId="0" applyFont="1" applyFill="1" applyAlignment="1">
      <alignment horizontal="left" vertical="top" wrapText="1"/>
    </xf>
    <xf numFmtId="0" fontId="5" fillId="12" borderId="0" xfId="0" applyFont="1" applyFill="1" applyAlignment="1">
      <alignment vertical="top"/>
    </xf>
    <xf numFmtId="0" fontId="5" fillId="12" borderId="0" xfId="0" applyFont="1" applyFill="1" applyAlignment="1">
      <alignment vertical="top" wrapText="1"/>
    </xf>
    <xf numFmtId="0" fontId="5" fillId="14" borderId="53" xfId="0" applyFont="1" applyFill="1" applyBorder="1" applyAlignment="1">
      <alignment horizontal="left" vertical="top" wrapText="1"/>
    </xf>
    <xf numFmtId="0" fontId="5" fillId="14" borderId="38" xfId="0" quotePrefix="1" applyFont="1" applyFill="1" applyBorder="1" applyAlignment="1">
      <alignment horizontal="left" vertical="top" wrapText="1"/>
    </xf>
    <xf numFmtId="0" fontId="5" fillId="14" borderId="52" xfId="0" quotePrefix="1" applyFont="1" applyFill="1" applyBorder="1" applyAlignment="1">
      <alignment horizontal="left" vertical="top" wrapText="1"/>
    </xf>
    <xf numFmtId="0" fontId="5" fillId="14" borderId="44" xfId="0" quotePrefix="1" applyFont="1" applyFill="1" applyBorder="1" applyAlignment="1">
      <alignment horizontal="left" vertical="top" wrapText="1"/>
    </xf>
    <xf numFmtId="0" fontId="5" fillId="9" borderId="38" xfId="0" applyFont="1" applyFill="1" applyBorder="1" applyAlignment="1">
      <alignment horizontal="left" vertical="top" wrapText="1"/>
    </xf>
    <xf numFmtId="0" fontId="5" fillId="17" borderId="48" xfId="0" applyFont="1" applyFill="1" applyBorder="1" applyAlignment="1">
      <alignment horizontal="left" vertical="top" wrapText="1"/>
    </xf>
    <xf numFmtId="0" fontId="5" fillId="9" borderId="53" xfId="0" applyFont="1" applyFill="1" applyBorder="1" applyAlignment="1">
      <alignment horizontal="left" vertical="top" wrapText="1"/>
    </xf>
    <xf numFmtId="0" fontId="5" fillId="9" borderId="48" xfId="0" applyFont="1" applyFill="1" applyBorder="1" applyAlignment="1">
      <alignment horizontal="left" vertical="top" wrapText="1"/>
    </xf>
    <xf numFmtId="0" fontId="49" fillId="12" borderId="48" xfId="0" applyFont="1" applyFill="1" applyBorder="1" applyAlignment="1">
      <alignment horizontal="left" vertical="top" wrapText="1"/>
    </xf>
    <xf numFmtId="0" fontId="24" fillId="12" borderId="0" xfId="0" applyFont="1" applyFill="1" applyAlignment="1">
      <alignment vertical="top" wrapText="1"/>
    </xf>
    <xf numFmtId="0" fontId="49" fillId="12" borderId="0" xfId="0" applyFont="1" applyFill="1" applyAlignment="1">
      <alignment horizontal="left" vertical="top" wrapText="1"/>
    </xf>
    <xf numFmtId="0" fontId="5" fillId="22" borderId="39" xfId="0" applyFont="1" applyFill="1" applyBorder="1" applyAlignment="1">
      <alignment horizontal="left" vertical="top" wrapText="1"/>
    </xf>
    <xf numFmtId="0" fontId="2" fillId="0" borderId="0" xfId="0" applyFont="1" applyAlignment="1">
      <alignment horizontal="center" vertical="top"/>
    </xf>
    <xf numFmtId="0" fontId="5" fillId="0" borderId="0" xfId="0" applyFont="1" applyAlignment="1" applyProtection="1">
      <alignment horizontal="left" vertical="top" wrapText="1"/>
      <protection locked="0"/>
    </xf>
    <xf numFmtId="0" fontId="5" fillId="19" borderId="0" xfId="0" applyFont="1" applyFill="1" applyAlignment="1">
      <alignment horizontal="center" vertical="top"/>
    </xf>
    <xf numFmtId="0" fontId="5" fillId="19" borderId="0" xfId="0" applyFont="1" applyFill="1" applyAlignment="1">
      <alignment horizontal="center" vertical="top" wrapText="1"/>
    </xf>
    <xf numFmtId="0" fontId="23" fillId="12" borderId="0" xfId="0" applyFont="1" applyFill="1" applyAlignment="1">
      <alignment vertical="top"/>
    </xf>
    <xf numFmtId="0" fontId="45" fillId="12" borderId="0" xfId="0" applyFont="1" applyFill="1" applyAlignment="1">
      <alignment vertical="top" wrapText="1"/>
    </xf>
    <xf numFmtId="0" fontId="5" fillId="12" borderId="49" xfId="0" applyFont="1" applyFill="1" applyBorder="1" applyAlignment="1">
      <alignment horizontal="left" vertical="top" wrapText="1"/>
    </xf>
    <xf numFmtId="0" fontId="45" fillId="12" borderId="0" xfId="0" applyFont="1" applyFill="1" applyAlignment="1">
      <alignment horizontal="left" vertical="top" wrapText="1"/>
    </xf>
    <xf numFmtId="0" fontId="2" fillId="0" borderId="41" xfId="0" applyFont="1" applyBorder="1" applyAlignment="1">
      <alignment vertical="top" wrapText="1"/>
    </xf>
    <xf numFmtId="0" fontId="40" fillId="12" borderId="0" xfId="0" applyFont="1" applyFill="1" applyAlignment="1">
      <alignment vertical="top" wrapText="1"/>
    </xf>
    <xf numFmtId="0" fontId="0" fillId="21" borderId="0" xfId="0" applyFill="1" applyAlignment="1">
      <alignment vertical="top"/>
    </xf>
    <xf numFmtId="0" fontId="36" fillId="23" borderId="0" xfId="3" applyFont="1" applyFill="1" applyAlignment="1">
      <alignment vertical="top"/>
    </xf>
    <xf numFmtId="0" fontId="0" fillId="23" borderId="0" xfId="0" applyFill="1" applyAlignment="1">
      <alignment vertical="top"/>
    </xf>
    <xf numFmtId="0" fontId="5" fillId="12" borderId="34" xfId="0" applyFont="1" applyFill="1" applyBorder="1" applyAlignment="1">
      <alignment vertical="top"/>
    </xf>
    <xf numFmtId="0" fontId="5" fillId="0" borderId="53" xfId="0" applyFont="1" applyBorder="1" applyAlignment="1">
      <alignment horizontal="left" vertical="top" wrapText="1"/>
    </xf>
    <xf numFmtId="0" fontId="5" fillId="12" borderId="53" xfId="0" applyFont="1" applyFill="1" applyBorder="1" applyAlignment="1">
      <alignment horizontal="left" vertical="top" wrapText="1"/>
    </xf>
    <xf numFmtId="0" fontId="59" fillId="0" borderId="0" xfId="0" applyFont="1" applyAlignment="1">
      <alignment horizontal="left" vertical="top" wrapText="1"/>
    </xf>
    <xf numFmtId="0" fontId="5" fillId="0" borderId="47" xfId="0" applyFont="1" applyBorder="1" applyAlignment="1">
      <alignment horizontal="left" vertical="top" wrapText="1"/>
    </xf>
    <xf numFmtId="0" fontId="5" fillId="0" borderId="40" xfId="0" applyFont="1" applyBorder="1" applyAlignment="1">
      <alignment horizontal="left" vertical="top" wrapText="1"/>
    </xf>
    <xf numFmtId="0" fontId="5" fillId="0" borderId="44" xfId="0" applyFont="1" applyBorder="1" applyAlignment="1">
      <alignment horizontal="left" vertical="top" wrapText="1"/>
    </xf>
    <xf numFmtId="0" fontId="5" fillId="0" borderId="2" xfId="0" applyFont="1" applyBorder="1" applyAlignment="1">
      <alignment horizontal="left" vertical="top" wrapText="1"/>
    </xf>
    <xf numFmtId="0" fontId="5" fillId="0" borderId="26" xfId="0" applyFont="1" applyBorder="1" applyAlignment="1">
      <alignment horizontal="left" vertical="top" wrapText="1"/>
    </xf>
    <xf numFmtId="0" fontId="5" fillId="0" borderId="26" xfId="0" applyFont="1" applyBorder="1" applyAlignment="1">
      <alignment vertical="top" wrapText="1"/>
    </xf>
    <xf numFmtId="0" fontId="5" fillId="12" borderId="32" xfId="0" applyFont="1" applyFill="1" applyBorder="1" applyAlignment="1">
      <alignment horizontal="left" vertical="top" wrapText="1"/>
    </xf>
    <xf numFmtId="0" fontId="5" fillId="12" borderId="1" xfId="0" applyFont="1" applyFill="1" applyBorder="1" applyAlignment="1">
      <alignment horizontal="left" vertical="top" wrapText="1"/>
    </xf>
    <xf numFmtId="0" fontId="5" fillId="12" borderId="2" xfId="0" applyFont="1" applyFill="1" applyBorder="1" applyAlignment="1">
      <alignment horizontal="left" vertical="top" wrapText="1"/>
    </xf>
    <xf numFmtId="0" fontId="5" fillId="0" borderId="32" xfId="0" applyFont="1" applyBorder="1" applyAlignment="1">
      <alignment horizontal="left" vertical="top" wrapText="1"/>
    </xf>
    <xf numFmtId="0" fontId="5" fillId="0" borderId="41" xfId="0" applyFont="1" applyBorder="1" applyAlignment="1">
      <alignment horizontal="left" vertical="top" wrapText="1"/>
    </xf>
    <xf numFmtId="0" fontId="5" fillId="0" borderId="7" xfId="0" applyFont="1" applyBorder="1" applyAlignment="1">
      <alignment horizontal="left" vertical="top" wrapText="1"/>
    </xf>
    <xf numFmtId="0" fontId="5" fillId="0" borderId="67" xfId="0" applyFont="1" applyBorder="1" applyAlignment="1">
      <alignment horizontal="left" vertical="top" wrapText="1"/>
    </xf>
    <xf numFmtId="0" fontId="5" fillId="0" borderId="1" xfId="0" applyFont="1" applyBorder="1" applyAlignment="1">
      <alignment horizontal="left" vertical="top" wrapText="1"/>
    </xf>
    <xf numFmtId="0" fontId="60" fillId="0" borderId="0" xfId="0" applyFont="1" applyAlignment="1">
      <alignment horizontal="left" vertical="top" wrapText="1"/>
    </xf>
    <xf numFmtId="0" fontId="5" fillId="0" borderId="34" xfId="0" applyFont="1" applyBorder="1" applyAlignment="1">
      <alignment horizontal="left" vertical="top" wrapText="1"/>
    </xf>
    <xf numFmtId="0" fontId="5" fillId="8" borderId="38" xfId="0" applyFont="1" applyFill="1" applyBorder="1" applyAlignment="1">
      <alignment horizontal="left" vertical="top" wrapText="1"/>
    </xf>
    <xf numFmtId="0" fontId="59" fillId="0" borderId="38" xfId="0" applyFont="1" applyBorder="1" applyAlignment="1">
      <alignment horizontal="left" vertical="top" wrapText="1"/>
    </xf>
    <xf numFmtId="0" fontId="59" fillId="0" borderId="39" xfId="0" applyFont="1" applyBorder="1" applyAlignment="1">
      <alignment horizontal="left" vertical="top" wrapText="1"/>
    </xf>
    <xf numFmtId="0" fontId="59" fillId="0" borderId="17" xfId="0" applyFont="1" applyBorder="1" applyAlignment="1">
      <alignment horizontal="left" vertical="top" wrapText="1"/>
    </xf>
    <xf numFmtId="0" fontId="5" fillId="0" borderId="50" xfId="0" applyFont="1" applyBorder="1" applyAlignment="1">
      <alignment horizontal="left" vertical="top" wrapText="1"/>
    </xf>
    <xf numFmtId="0" fontId="5" fillId="0" borderId="68" xfId="0" applyFont="1" applyBorder="1" applyAlignment="1">
      <alignment horizontal="left" vertical="top" wrapText="1"/>
    </xf>
    <xf numFmtId="0" fontId="61" fillId="18" borderId="23" xfId="3" applyFont="1" applyFill="1" applyBorder="1" applyAlignment="1">
      <alignment vertical="top" wrapText="1"/>
    </xf>
    <xf numFmtId="0" fontId="61" fillId="23" borderId="0" xfId="3" applyFont="1" applyFill="1" applyAlignment="1">
      <alignment vertical="top" wrapText="1"/>
    </xf>
    <xf numFmtId="0" fontId="5" fillId="0" borderId="39" xfId="0" applyFont="1" applyBorder="1" applyAlignment="1">
      <alignment horizontal="left" vertical="top" wrapText="1"/>
    </xf>
    <xf numFmtId="0" fontId="62" fillId="0" borderId="48" xfId="0" applyFont="1" applyBorder="1" applyAlignment="1">
      <alignment horizontal="left" vertical="top" wrapText="1"/>
    </xf>
    <xf numFmtId="0" fontId="5" fillId="0" borderId="0" xfId="0" quotePrefix="1" applyFont="1" applyAlignment="1" applyProtection="1">
      <alignment vertical="top" wrapText="1"/>
      <protection locked="0"/>
    </xf>
    <xf numFmtId="0" fontId="2" fillId="0" borderId="68" xfId="0" applyFont="1" applyBorder="1" applyAlignment="1">
      <alignment vertical="top" wrapText="1"/>
    </xf>
    <xf numFmtId="0" fontId="2" fillId="0" borderId="66" xfId="0" applyFont="1" applyBorder="1" applyAlignment="1">
      <alignment vertical="top" wrapText="1"/>
    </xf>
    <xf numFmtId="0" fontId="2" fillId="0" borderId="51" xfId="0" applyFont="1" applyBorder="1" applyAlignment="1">
      <alignment vertical="top" wrapText="1"/>
    </xf>
    <xf numFmtId="0" fontId="47" fillId="0" borderId="0" xfId="0" applyFont="1" applyAlignment="1">
      <alignment vertical="top" wrapText="1"/>
    </xf>
    <xf numFmtId="0" fontId="5" fillId="14" borderId="42" xfId="0" applyFont="1" applyFill="1" applyBorder="1" applyAlignment="1" applyProtection="1">
      <alignment horizontal="left" vertical="top" wrapText="1"/>
      <protection locked="0"/>
    </xf>
    <xf numFmtId="0" fontId="36" fillId="0" borderId="0" xfId="3" applyFont="1" applyAlignment="1">
      <alignment vertical="top"/>
    </xf>
    <xf numFmtId="0" fontId="5" fillId="0" borderId="0" xfId="0" applyFont="1" applyAlignment="1">
      <alignment horizontal="justify"/>
    </xf>
    <xf numFmtId="0" fontId="2" fillId="0" borderId="0" xfId="0" applyFont="1" applyAlignment="1">
      <alignment horizontal="justify"/>
    </xf>
    <xf numFmtId="0" fontId="2" fillId="0" borderId="28" xfId="0" applyFont="1" applyBorder="1" applyAlignment="1">
      <alignment horizontal="left" vertical="top" wrapText="1"/>
    </xf>
    <xf numFmtId="0" fontId="5" fillId="0" borderId="0" xfId="0" applyFont="1" applyAlignment="1">
      <alignment horizontal="justify" vertical="top" wrapText="1"/>
    </xf>
    <xf numFmtId="0" fontId="0" fillId="0" borderId="0" xfId="0" applyAlignment="1">
      <alignment horizontal="justify" vertical="top" wrapText="1"/>
    </xf>
    <xf numFmtId="0" fontId="2" fillId="0" borderId="8" xfId="0" applyFont="1" applyBorder="1" applyAlignment="1">
      <alignment horizontal="left" vertical="top" wrapText="1"/>
    </xf>
    <xf numFmtId="0" fontId="2" fillId="12" borderId="42" xfId="0" applyFont="1" applyFill="1" applyBorder="1" applyAlignment="1" applyProtection="1">
      <alignment horizontal="center" vertical="top" wrapText="1"/>
      <protection locked="0"/>
    </xf>
    <xf numFmtId="0" fontId="57" fillId="0" borderId="0" xfId="0" applyFont="1" applyAlignment="1">
      <alignment vertical="top" wrapText="1"/>
    </xf>
    <xf numFmtId="0" fontId="46" fillId="14" borderId="42" xfId="0" applyFont="1" applyFill="1" applyBorder="1" applyAlignment="1" applyProtection="1">
      <alignment horizontal="left" vertical="top" wrapText="1"/>
      <protection locked="0"/>
    </xf>
    <xf numFmtId="0" fontId="49" fillId="12" borderId="39" xfId="0" applyFont="1" applyFill="1" applyBorder="1" applyAlignment="1">
      <alignment horizontal="left" vertical="top" wrapText="1"/>
    </xf>
    <xf numFmtId="0" fontId="5" fillId="12" borderId="47" xfId="0" applyFont="1" applyFill="1" applyBorder="1" applyAlignment="1">
      <alignment vertical="top" wrapText="1"/>
    </xf>
    <xf numFmtId="0" fontId="2" fillId="12" borderId="49" xfId="0" applyFont="1" applyFill="1" applyBorder="1" applyAlignment="1">
      <alignment vertical="top" wrapText="1"/>
    </xf>
    <xf numFmtId="0" fontId="2" fillId="0" borderId="75" xfId="0" applyFont="1" applyBorder="1" applyAlignment="1">
      <alignment vertical="top" wrapText="1"/>
    </xf>
    <xf numFmtId="0" fontId="11" fillId="0" borderId="70" xfId="0" applyFont="1" applyBorder="1" applyAlignment="1">
      <alignment horizontal="left" vertical="top" wrapText="1"/>
    </xf>
    <xf numFmtId="0" fontId="63" fillId="0" borderId="0" xfId="3" applyFont="1" applyAlignment="1">
      <alignment vertical="top" wrapText="1"/>
    </xf>
    <xf numFmtId="0" fontId="3" fillId="4" borderId="0" xfId="0" applyFont="1" applyFill="1"/>
    <xf numFmtId="0" fontId="5" fillId="14" borderId="16" xfId="0" applyFont="1" applyFill="1" applyBorder="1" applyAlignment="1">
      <alignment horizontal="center" vertical="top" wrapText="1"/>
    </xf>
    <xf numFmtId="0" fontId="2" fillId="12" borderId="19" xfId="0" applyFont="1" applyFill="1" applyBorder="1" applyAlignment="1" applyProtection="1">
      <alignment horizontal="center" vertical="top" wrapText="1"/>
      <protection locked="0"/>
    </xf>
    <xf numFmtId="0" fontId="2" fillId="0" borderId="42" xfId="0" applyFont="1" applyBorder="1" applyAlignment="1" applyProtection="1">
      <alignment horizontal="left" vertical="top" wrapText="1"/>
      <protection locked="0"/>
    </xf>
    <xf numFmtId="0" fontId="0" fillId="0" borderId="0" xfId="0" applyAlignment="1">
      <alignment horizontal="center" vertical="top"/>
    </xf>
    <xf numFmtId="0" fontId="2" fillId="0" borderId="2" xfId="0" applyFont="1" applyBorder="1" applyAlignment="1">
      <alignment horizontal="left" vertical="top" wrapText="1"/>
    </xf>
    <xf numFmtId="0" fontId="2" fillId="12" borderId="30" xfId="0" applyFont="1" applyFill="1" applyBorder="1" applyAlignment="1" applyProtection="1">
      <alignment horizontal="center" vertical="top" wrapText="1"/>
      <protection locked="0"/>
    </xf>
    <xf numFmtId="0" fontId="20" fillId="14" borderId="2" xfId="0" applyFont="1" applyFill="1" applyBorder="1" applyAlignment="1" applyProtection="1">
      <alignment horizontal="right" vertical="top" wrapText="1"/>
      <protection locked="0"/>
    </xf>
    <xf numFmtId="0" fontId="5" fillId="14" borderId="72" xfId="0" applyFont="1" applyFill="1" applyBorder="1" applyAlignment="1">
      <alignment horizontal="center" vertical="top" wrapText="1"/>
    </xf>
    <xf numFmtId="0" fontId="64" fillId="0" borderId="0" xfId="3" quotePrefix="1" applyFont="1" applyAlignment="1">
      <alignment vertical="top" wrapText="1"/>
    </xf>
    <xf numFmtId="0" fontId="0" fillId="0" borderId="0" xfId="0" applyAlignment="1">
      <alignment horizontal="center" vertical="top" wrapText="1"/>
    </xf>
    <xf numFmtId="0" fontId="38" fillId="10" borderId="17" xfId="0" applyFont="1" applyFill="1" applyBorder="1" applyAlignment="1">
      <alignment horizontal="center" vertical="top" wrapText="1"/>
    </xf>
    <xf numFmtId="0" fontId="38" fillId="10" borderId="23" xfId="0" applyFont="1" applyFill="1" applyBorder="1" applyAlignment="1">
      <alignment horizontal="center" vertical="top" wrapText="1"/>
    </xf>
    <xf numFmtId="0" fontId="38" fillId="10" borderId="24" xfId="0" applyFont="1" applyFill="1" applyBorder="1" applyAlignment="1">
      <alignment horizontal="left" vertical="top" wrapText="1"/>
    </xf>
    <xf numFmtId="0" fontId="38" fillId="10" borderId="27" xfId="0" applyFont="1" applyFill="1" applyBorder="1" applyAlignment="1">
      <alignment horizontal="left" vertical="top" wrapText="1"/>
    </xf>
    <xf numFmtId="0" fontId="38" fillId="10" borderId="33" xfId="0" applyFont="1" applyFill="1" applyBorder="1" applyAlignment="1">
      <alignment horizontal="left" vertical="top" wrapText="1"/>
    </xf>
    <xf numFmtId="0" fontId="38" fillId="10" borderId="35" xfId="0" applyFont="1" applyFill="1" applyBorder="1" applyAlignment="1">
      <alignment horizontal="left" vertical="top" wrapText="1"/>
    </xf>
    <xf numFmtId="0" fontId="0" fillId="0" borderId="26" xfId="0" applyBorder="1" applyAlignment="1">
      <alignment horizontal="left" vertical="top"/>
    </xf>
    <xf numFmtId="0" fontId="0" fillId="0" borderId="76" xfId="0" applyBorder="1" applyAlignment="1">
      <alignment horizontal="left" vertical="top"/>
    </xf>
    <xf numFmtId="0" fontId="0" fillId="0" borderId="31" xfId="0" applyBorder="1" applyAlignment="1">
      <alignment horizontal="left" vertical="top"/>
    </xf>
    <xf numFmtId="0" fontId="0" fillId="0" borderId="16" xfId="0" applyBorder="1" applyAlignment="1">
      <alignment horizontal="left" vertical="top" wrapText="1"/>
    </xf>
    <xf numFmtId="0" fontId="38" fillId="10" borderId="42" xfId="6" applyFont="1" applyFill="1" applyBorder="1" applyAlignment="1">
      <alignment horizontal="left" vertical="top" wrapText="1"/>
    </xf>
    <xf numFmtId="0" fontId="5" fillId="0" borderId="28" xfId="0" applyFont="1" applyBorder="1" applyAlignment="1">
      <alignment horizontal="left" vertical="top" wrapText="1"/>
    </xf>
    <xf numFmtId="0" fontId="5" fillId="0" borderId="0" xfId="0" quotePrefix="1" applyFont="1" applyAlignment="1">
      <alignment vertical="top"/>
    </xf>
    <xf numFmtId="49" fontId="5" fillId="0" borderId="0" xfId="0" applyNumberFormat="1" applyFont="1" applyAlignment="1">
      <alignment vertical="top" wrapText="1"/>
    </xf>
    <xf numFmtId="0" fontId="5" fillId="4" borderId="0" xfId="0" applyFont="1" applyFill="1" applyAlignment="1">
      <alignment vertical="top"/>
    </xf>
    <xf numFmtId="0" fontId="5" fillId="4" borderId="43" xfId="0" applyFont="1" applyFill="1" applyBorder="1" applyAlignment="1">
      <alignment vertical="top"/>
    </xf>
    <xf numFmtId="43" fontId="36" fillId="0" borderId="43" xfId="2" applyFont="1" applyFill="1" applyBorder="1" applyAlignment="1" applyProtection="1">
      <alignment horizontal="center" vertical="top"/>
    </xf>
    <xf numFmtId="0" fontId="49" fillId="0" borderId="38" xfId="0" applyFont="1" applyBorder="1" applyAlignment="1">
      <alignment horizontal="left" vertical="top" wrapText="1"/>
    </xf>
    <xf numFmtId="0" fontId="24" fillId="0" borderId="39" xfId="0" applyFont="1" applyBorder="1" applyAlignment="1">
      <alignment horizontal="left" vertical="top" wrapText="1"/>
    </xf>
    <xf numFmtId="0" fontId="49" fillId="0" borderId="39" xfId="0" applyFont="1" applyBorder="1" applyAlignment="1">
      <alignment horizontal="left" vertical="top" wrapText="1"/>
    </xf>
    <xf numFmtId="0" fontId="56" fillId="0" borderId="0" xfId="1" applyFont="1" applyFill="1" applyBorder="1" applyAlignment="1" applyProtection="1">
      <alignment horizontal="left" vertical="top"/>
    </xf>
    <xf numFmtId="0" fontId="43" fillId="0" borderId="0" xfId="1" applyFont="1" applyFill="1" applyAlignment="1" applyProtection="1">
      <alignment vertical="top" wrapText="1"/>
    </xf>
    <xf numFmtId="0" fontId="31" fillId="0" borderId="0" xfId="0" applyFont="1" applyAlignment="1">
      <alignment horizontal="center" vertical="top"/>
    </xf>
    <xf numFmtId="0" fontId="2" fillId="0" borderId="0" xfId="0" applyFont="1" applyAlignment="1">
      <alignment horizontal="justify" vertical="top"/>
    </xf>
    <xf numFmtId="0" fontId="5" fillId="0" borderId="0" xfId="0" applyFont="1" applyAlignment="1">
      <alignment horizontal="justify" vertical="top"/>
    </xf>
    <xf numFmtId="0" fontId="56" fillId="0" borderId="0" xfId="1" applyFont="1" applyFill="1" applyBorder="1" applyAlignment="1" applyProtection="1">
      <alignment horizontal="justify" vertical="top" wrapText="1"/>
    </xf>
    <xf numFmtId="0" fontId="2" fillId="0" borderId="0" xfId="0" applyFont="1" applyAlignment="1">
      <alignment horizontal="justify" vertical="top" wrapText="1"/>
    </xf>
    <xf numFmtId="0" fontId="5" fillId="0" borderId="0" xfId="1" applyFont="1" applyFill="1" applyBorder="1" applyAlignment="1" applyProtection="1">
      <alignment horizontal="justify" vertical="top" wrapText="1"/>
    </xf>
    <xf numFmtId="0" fontId="43" fillId="0" borderId="0" xfId="1" applyFont="1" applyFill="1" applyBorder="1" applyAlignment="1" applyProtection="1">
      <alignment horizontal="justify" vertical="top" wrapText="1"/>
    </xf>
    <xf numFmtId="0" fontId="58" fillId="0" borderId="0" xfId="0" applyFont="1" applyAlignment="1">
      <alignment horizontal="left" vertical="top" wrapText="1"/>
    </xf>
    <xf numFmtId="0" fontId="3" fillId="0" borderId="0" xfId="0" applyFont="1" applyAlignment="1">
      <alignment horizontal="justify" vertical="top" wrapText="1"/>
    </xf>
    <xf numFmtId="0" fontId="8" fillId="0" borderId="0" xfId="0" applyFont="1" applyAlignment="1">
      <alignment horizontal="left" vertical="top" wrapText="1"/>
    </xf>
    <xf numFmtId="0" fontId="5" fillId="0" borderId="27" xfId="0" applyFont="1" applyBorder="1" applyAlignment="1">
      <alignment horizontal="left" vertical="top" wrapText="1"/>
    </xf>
    <xf numFmtId="0" fontId="50" fillId="0" borderId="0" xfId="0" applyFont="1" applyAlignment="1">
      <alignment horizontal="left" vertical="top" wrapText="1"/>
    </xf>
    <xf numFmtId="0" fontId="46" fillId="0" borderId="0" xfId="0" applyFont="1" applyAlignment="1">
      <alignment horizontal="left" vertical="top" wrapText="1"/>
    </xf>
    <xf numFmtId="0" fontId="5" fillId="0" borderId="73" xfId="0" applyFont="1" applyBorder="1" applyAlignment="1">
      <alignment horizontal="left" vertical="top" wrapText="1"/>
    </xf>
    <xf numFmtId="0" fontId="5" fillId="0" borderId="74" xfId="0" applyFont="1" applyBorder="1" applyAlignment="1">
      <alignment horizontal="left" vertical="top" wrapText="1"/>
    </xf>
    <xf numFmtId="0" fontId="0" fillId="0" borderId="0" xfId="0" quotePrefix="1" applyAlignment="1">
      <alignment vertical="top"/>
    </xf>
    <xf numFmtId="0" fontId="66" fillId="0" borderId="0" xfId="0" applyFont="1" applyAlignment="1">
      <alignment vertical="top" wrapText="1"/>
    </xf>
    <xf numFmtId="0" fontId="36" fillId="23" borderId="0" xfId="3" applyFont="1" applyFill="1" applyAlignment="1">
      <alignment vertical="top" wrapText="1"/>
    </xf>
    <xf numFmtId="0" fontId="1" fillId="0" borderId="0" xfId="2" applyNumberFormat="1" applyFont="1" applyFill="1" applyBorder="1" applyAlignment="1" applyProtection="1">
      <alignment horizontal="center" vertical="top"/>
    </xf>
    <xf numFmtId="43" fontId="67" fillId="23" borderId="0" xfId="2" applyFont="1" applyFill="1" applyBorder="1" applyAlignment="1" applyProtection="1">
      <alignment horizontal="center" vertical="top"/>
    </xf>
    <xf numFmtId="0" fontId="67" fillId="23" borderId="0" xfId="3" applyFont="1" applyFill="1" applyAlignment="1">
      <alignment vertical="top" wrapText="1"/>
    </xf>
    <xf numFmtId="0" fontId="41" fillId="23" borderId="0" xfId="0" applyFont="1" applyFill="1" applyAlignment="1">
      <alignment vertical="top"/>
    </xf>
    <xf numFmtId="0" fontId="65" fillId="23" borderId="0" xfId="0" applyFont="1" applyFill="1" applyAlignment="1">
      <alignment vertical="top"/>
    </xf>
    <xf numFmtId="0" fontId="2" fillId="0" borderId="7" xfId="0" applyFont="1" applyBorder="1" applyAlignment="1">
      <alignment horizontal="center" vertical="center" wrapText="1"/>
    </xf>
    <xf numFmtId="0" fontId="5" fillId="14" borderId="76" xfId="0" applyFont="1" applyFill="1" applyBorder="1" applyAlignment="1" applyProtection="1">
      <alignment horizontal="left" vertical="top" wrapText="1"/>
      <protection locked="0"/>
    </xf>
    <xf numFmtId="0" fontId="20" fillId="14" borderId="42" xfId="0" applyFont="1" applyFill="1" applyBorder="1" applyAlignment="1" applyProtection="1">
      <alignment horizontal="left" vertical="top" wrapText="1"/>
      <protection locked="0"/>
    </xf>
    <xf numFmtId="0" fontId="20" fillId="14" borderId="76" xfId="0" applyFont="1" applyFill="1" applyBorder="1" applyAlignment="1" applyProtection="1">
      <alignment horizontal="left" vertical="top" wrapText="1"/>
      <protection locked="0"/>
    </xf>
    <xf numFmtId="0" fontId="38" fillId="10" borderId="42" xfId="0" applyFont="1" applyFill="1" applyBorder="1" applyAlignment="1">
      <alignment horizontal="center" vertical="top" wrapText="1"/>
    </xf>
    <xf numFmtId="0" fontId="2" fillId="0" borderId="0" xfId="0" applyFont="1" applyAlignment="1">
      <alignment horizontal="center" vertical="top" wrapText="1"/>
    </xf>
    <xf numFmtId="0" fontId="38" fillId="10" borderId="14" xfId="0" applyFont="1" applyFill="1" applyBorder="1" applyAlignment="1">
      <alignment horizontal="center" vertical="top" wrapText="1"/>
    </xf>
    <xf numFmtId="0" fontId="38" fillId="10" borderId="16" xfId="0" applyFont="1" applyFill="1" applyBorder="1" applyAlignment="1">
      <alignment horizontal="center" vertical="top" wrapText="1"/>
    </xf>
    <xf numFmtId="0" fontId="47" fillId="12" borderId="39" xfId="0" applyFont="1" applyFill="1" applyBorder="1" applyAlignment="1">
      <alignment horizontal="left" vertical="top" wrapText="1"/>
    </xf>
    <xf numFmtId="0" fontId="44" fillId="21" borderId="0" xfId="0" applyFont="1" applyFill="1" applyAlignment="1">
      <alignment vertical="top" wrapText="1"/>
    </xf>
    <xf numFmtId="0" fontId="65" fillId="0" borderId="0" xfId="0" applyFont="1" applyAlignment="1">
      <alignment vertical="top"/>
    </xf>
    <xf numFmtId="0" fontId="2" fillId="0" borderId="32" xfId="0" applyFont="1" applyBorder="1" applyAlignment="1">
      <alignment horizontal="left" vertical="top" wrapText="1"/>
    </xf>
    <xf numFmtId="0" fontId="2" fillId="0" borderId="2" xfId="0" applyFont="1" applyBorder="1" applyAlignment="1">
      <alignment vertical="top"/>
    </xf>
    <xf numFmtId="0" fontId="2" fillId="0" borderId="26" xfId="0" applyFont="1" applyBorder="1" applyAlignment="1">
      <alignment vertical="top"/>
    </xf>
    <xf numFmtId="0" fontId="2" fillId="0" borderId="7" xfId="0" applyFont="1" applyBorder="1" applyAlignment="1">
      <alignment horizontal="left" vertical="center" wrapText="1"/>
    </xf>
    <xf numFmtId="0" fontId="2" fillId="0" borderId="64" xfId="0" applyFont="1" applyBorder="1" applyAlignment="1" applyProtection="1">
      <alignment horizontal="left" vertical="top" wrapText="1"/>
      <protection locked="0"/>
    </xf>
    <xf numFmtId="0" fontId="5" fillId="14" borderId="42" xfId="0" applyFont="1" applyFill="1" applyBorder="1" applyAlignment="1">
      <alignment horizontal="center" vertical="top" wrapText="1"/>
    </xf>
    <xf numFmtId="0" fontId="5" fillId="14" borderId="30" xfId="0" applyFont="1" applyFill="1" applyBorder="1" applyAlignment="1">
      <alignment horizontal="center" vertical="top" wrapText="1"/>
    </xf>
    <xf numFmtId="0" fontId="2" fillId="14" borderId="42" xfId="0" applyFont="1" applyFill="1" applyBorder="1" applyAlignment="1">
      <alignment vertical="top" wrapText="1"/>
    </xf>
    <xf numFmtId="0" fontId="2" fillId="14" borderId="76" xfId="0" applyFont="1" applyFill="1" applyBorder="1" applyAlignment="1">
      <alignment vertical="top" wrapText="1"/>
    </xf>
    <xf numFmtId="0" fontId="2" fillId="15" borderId="0" xfId="0" applyFont="1" applyFill="1" applyAlignment="1">
      <alignment horizontal="center" vertical="top" wrapText="1"/>
    </xf>
    <xf numFmtId="0" fontId="44" fillId="0" borderId="0" xfId="0" applyFont="1" applyAlignment="1">
      <alignment horizontal="left" vertical="top"/>
    </xf>
    <xf numFmtId="14" fontId="0" fillId="0" borderId="0" xfId="0" applyNumberFormat="1" applyAlignment="1">
      <alignment horizontal="left" vertical="top"/>
    </xf>
    <xf numFmtId="0" fontId="5" fillId="0" borderId="0" xfId="0" applyFont="1" applyAlignment="1">
      <alignment horizontal="center" vertical="top"/>
    </xf>
    <xf numFmtId="0" fontId="38" fillId="10" borderId="67" xfId="0" applyFont="1" applyFill="1" applyBorder="1" applyAlignment="1">
      <alignment horizontal="left" vertical="top" wrapText="1"/>
    </xf>
    <xf numFmtId="0" fontId="38" fillId="10" borderId="90" xfId="0" applyFont="1" applyFill="1" applyBorder="1" applyAlignment="1">
      <alignment horizontal="left" vertical="top" wrapText="1"/>
    </xf>
    <xf numFmtId="0" fontId="38" fillId="10" borderId="91" xfId="0" applyFont="1" applyFill="1" applyBorder="1" applyAlignment="1">
      <alignment horizontal="left" vertical="top" wrapText="1"/>
    </xf>
    <xf numFmtId="0" fontId="38" fillId="10" borderId="66" xfId="0" applyFont="1" applyFill="1" applyBorder="1" applyAlignment="1">
      <alignment horizontal="left" vertical="top" wrapText="1"/>
    </xf>
    <xf numFmtId="0" fontId="38" fillId="10" borderId="45" xfId="0" applyFont="1" applyFill="1" applyBorder="1" applyAlignment="1">
      <alignment horizontal="left" vertical="top" wrapText="1"/>
    </xf>
    <xf numFmtId="0" fontId="0" fillId="19" borderId="42" xfId="0" applyFill="1" applyBorder="1" applyAlignment="1">
      <alignment horizontal="left" vertical="top" wrapText="1"/>
    </xf>
    <xf numFmtId="0" fontId="0" fillId="0" borderId="42" xfId="0" applyBorder="1" applyAlignment="1">
      <alignment horizontal="left" vertical="top" wrapText="1"/>
    </xf>
    <xf numFmtId="0" fontId="0" fillId="19" borderId="42" xfId="0" applyFill="1" applyBorder="1" applyAlignment="1">
      <alignment vertical="top" wrapText="1"/>
    </xf>
    <xf numFmtId="0" fontId="0" fillId="19" borderId="42" xfId="0" applyFill="1" applyBorder="1" applyAlignment="1">
      <alignment horizontal="left" vertical="top"/>
    </xf>
    <xf numFmtId="0" fontId="38" fillId="10" borderId="14" xfId="0" applyFont="1" applyFill="1" applyBorder="1" applyAlignment="1">
      <alignment horizontal="left" vertical="top" wrapText="1"/>
    </xf>
    <xf numFmtId="0" fontId="38" fillId="10" borderId="1" xfId="0" applyFont="1" applyFill="1" applyBorder="1" applyAlignment="1">
      <alignment horizontal="left" vertical="top" wrapText="1"/>
    </xf>
    <xf numFmtId="0" fontId="38" fillId="10" borderId="64" xfId="0" applyFont="1" applyFill="1" applyBorder="1" applyAlignment="1">
      <alignment horizontal="left" vertical="top" wrapText="1"/>
    </xf>
    <xf numFmtId="0" fontId="38" fillId="10" borderId="29" xfId="0" applyFont="1" applyFill="1" applyBorder="1" applyAlignment="1">
      <alignment horizontal="left" vertical="top" wrapText="1"/>
    </xf>
    <xf numFmtId="0" fontId="38" fillId="10" borderId="30" xfId="0" applyFont="1" applyFill="1" applyBorder="1" applyAlignment="1">
      <alignment horizontal="left" vertical="top" wrapText="1"/>
    </xf>
    <xf numFmtId="0" fontId="38" fillId="24" borderId="1" xfId="0" applyFont="1" applyFill="1" applyBorder="1" applyAlignment="1">
      <alignment horizontal="left" vertical="top" wrapText="1"/>
    </xf>
    <xf numFmtId="0" fontId="38" fillId="25" borderId="1" xfId="0" applyFont="1" applyFill="1" applyBorder="1" applyAlignment="1">
      <alignment horizontal="left" vertical="top" wrapText="1"/>
    </xf>
    <xf numFmtId="0" fontId="38" fillId="10" borderId="49" xfId="0" applyFont="1" applyFill="1" applyBorder="1" applyAlignment="1">
      <alignment horizontal="left" vertical="top" wrapText="1"/>
    </xf>
    <xf numFmtId="0" fontId="38" fillId="10" borderId="67" xfId="0" applyFont="1" applyFill="1" applyBorder="1" applyAlignment="1">
      <alignment horizontal="center" vertical="top" wrapText="1"/>
    </xf>
    <xf numFmtId="0" fontId="38" fillId="10" borderId="66" xfId="0" applyFont="1" applyFill="1" applyBorder="1" applyAlignment="1">
      <alignment horizontal="center" vertical="top" wrapText="1"/>
    </xf>
    <xf numFmtId="0" fontId="38" fillId="10" borderId="50" xfId="0" applyFont="1" applyFill="1" applyBorder="1" applyAlignment="1">
      <alignment horizontal="center" vertical="top" wrapText="1"/>
    </xf>
    <xf numFmtId="0" fontId="38" fillId="10" borderId="32" xfId="0" applyFont="1" applyFill="1" applyBorder="1" applyAlignment="1">
      <alignment horizontal="center" vertical="top" wrapText="1"/>
    </xf>
    <xf numFmtId="0" fontId="0" fillId="0" borderId="92" xfId="0" applyBorder="1" applyAlignment="1">
      <alignment horizontal="left" vertical="top"/>
    </xf>
    <xf numFmtId="0" fontId="5" fillId="0" borderId="0" xfId="0" applyFont="1" applyAlignment="1">
      <alignment horizontal="center" vertical="top" wrapText="1"/>
    </xf>
    <xf numFmtId="0" fontId="43" fillId="0" borderId="66" xfId="1" applyFont="1" applyFill="1" applyBorder="1" applyAlignment="1" applyProtection="1">
      <alignment vertical="top"/>
    </xf>
    <xf numFmtId="0" fontId="2" fillId="0" borderId="45" xfId="0" applyFont="1" applyBorder="1" applyAlignment="1">
      <alignment vertical="top" wrapText="1"/>
    </xf>
    <xf numFmtId="0" fontId="46" fillId="0" borderId="0" xfId="0" applyFont="1" applyAlignment="1">
      <alignment horizontal="left" vertical="top"/>
    </xf>
    <xf numFmtId="0" fontId="2" fillId="0" borderId="34" xfId="0" applyFont="1" applyBorder="1" applyAlignment="1">
      <alignment horizontal="left" vertical="top" wrapText="1"/>
    </xf>
    <xf numFmtId="0" fontId="5" fillId="0" borderId="0" xfId="5" applyAlignment="1">
      <alignment vertical="top" wrapText="1"/>
    </xf>
    <xf numFmtId="0" fontId="68" fillId="23" borderId="0" xfId="0" applyFont="1" applyFill="1" applyAlignment="1">
      <alignment vertical="top"/>
    </xf>
    <xf numFmtId="49" fontId="46" fillId="0" borderId="0" xfId="0" applyNumberFormat="1" applyFont="1" applyAlignment="1">
      <alignment vertical="top"/>
    </xf>
    <xf numFmtId="49" fontId="44" fillId="0" borderId="0" xfId="0" applyNumberFormat="1" applyFont="1" applyAlignment="1">
      <alignment vertical="top"/>
    </xf>
    <xf numFmtId="0" fontId="69" fillId="0" borderId="0" xfId="0" applyFont="1" applyAlignment="1">
      <alignment horizontal="center" vertical="top"/>
    </xf>
    <xf numFmtId="0" fontId="46" fillId="0" borderId="0" xfId="0" applyFont="1" applyAlignment="1">
      <alignment horizontal="justify" vertical="top"/>
    </xf>
    <xf numFmtId="0" fontId="44" fillId="0" borderId="0" xfId="0" applyFont="1" applyAlignment="1">
      <alignment horizontal="justify" vertical="top"/>
    </xf>
    <xf numFmtId="0" fontId="57" fillId="0" borderId="0" xfId="0" applyFont="1" applyAlignment="1">
      <alignment horizontal="left" vertical="top"/>
    </xf>
    <xf numFmtId="0" fontId="70" fillId="23" borderId="0" xfId="3" applyFont="1" applyFill="1" applyAlignment="1">
      <alignment vertical="top"/>
    </xf>
    <xf numFmtId="0" fontId="46" fillId="12" borderId="0" xfId="0" applyFont="1" applyFill="1" applyAlignment="1">
      <alignment vertical="top"/>
    </xf>
    <xf numFmtId="0" fontId="44" fillId="12" borderId="0" xfId="0" applyFont="1" applyFill="1" applyAlignment="1">
      <alignment vertical="top"/>
    </xf>
    <xf numFmtId="0" fontId="71" fillId="0" borderId="0" xfId="3" applyFont="1" applyAlignment="1">
      <alignment vertical="top"/>
    </xf>
    <xf numFmtId="0" fontId="70" fillId="0" borderId="0" xfId="3" applyFont="1" applyAlignment="1">
      <alignment vertical="top"/>
    </xf>
    <xf numFmtId="0" fontId="46" fillId="23" borderId="0" xfId="0" applyFont="1" applyFill="1" applyAlignment="1">
      <alignment vertical="top"/>
    </xf>
    <xf numFmtId="0" fontId="72" fillId="23" borderId="0" xfId="0" applyFont="1" applyFill="1" applyAlignment="1">
      <alignment vertical="top"/>
    </xf>
    <xf numFmtId="0" fontId="33" fillId="0" borderId="2" xfId="1" applyFont="1" applyBorder="1" applyAlignment="1" applyProtection="1">
      <alignment vertical="top" wrapText="1"/>
    </xf>
    <xf numFmtId="0" fontId="43" fillId="0" borderId="1" xfId="1" applyFont="1" applyBorder="1" applyAlignment="1" applyProtection="1">
      <alignment vertical="top" wrapText="1"/>
    </xf>
    <xf numFmtId="0" fontId="43" fillId="0" borderId="66" xfId="1" applyFont="1" applyFill="1" applyBorder="1" applyAlignment="1" applyProtection="1">
      <alignment vertical="top" wrapText="1"/>
    </xf>
    <xf numFmtId="0" fontId="5" fillId="14" borderId="47" xfId="0" applyFont="1" applyFill="1" applyBorder="1" applyAlignment="1" applyProtection="1">
      <alignment horizontal="left" vertical="top" wrapText="1"/>
      <protection locked="0"/>
    </xf>
    <xf numFmtId="0" fontId="5" fillId="14" borderId="40" xfId="0" applyFont="1" applyFill="1" applyBorder="1" applyAlignment="1" applyProtection="1">
      <alignment horizontal="left" vertical="top" wrapText="1"/>
      <protection locked="0"/>
    </xf>
    <xf numFmtId="0" fontId="5" fillId="9" borderId="39" xfId="0" applyFont="1" applyFill="1" applyBorder="1" applyAlignment="1" applyProtection="1">
      <alignment horizontal="justify" vertical="top"/>
      <protection locked="0"/>
    </xf>
    <xf numFmtId="0" fontId="2" fillId="0" borderId="85" xfId="0" applyFont="1" applyBorder="1" applyAlignment="1">
      <alignment vertical="top"/>
    </xf>
    <xf numFmtId="0" fontId="2" fillId="0" borderId="85" xfId="0" applyFont="1" applyBorder="1" applyAlignment="1">
      <alignment horizontal="center" vertical="top"/>
    </xf>
    <xf numFmtId="0" fontId="2" fillId="0" borderId="28" xfId="0" applyFont="1" applyBorder="1" applyAlignment="1">
      <alignment horizontal="left" vertical="top" wrapText="1"/>
    </xf>
    <xf numFmtId="0" fontId="0" fillId="0" borderId="28" xfId="0" applyBorder="1" applyAlignment="1">
      <alignment horizontal="left" vertical="top" wrapText="1"/>
    </xf>
    <xf numFmtId="0" fontId="24" fillId="0" borderId="27" xfId="0" applyFont="1" applyBorder="1" applyAlignment="1">
      <alignment horizontal="left" vertical="top" wrapText="1"/>
    </xf>
    <xf numFmtId="0" fontId="0" fillId="0" borderId="27" xfId="0" applyBorder="1" applyAlignment="1">
      <alignment horizontal="left" vertical="top" wrapText="1"/>
    </xf>
    <xf numFmtId="0" fontId="31" fillId="12" borderId="27" xfId="0" applyFont="1" applyFill="1" applyBorder="1" applyAlignment="1">
      <alignment horizontal="center" vertical="top"/>
    </xf>
    <xf numFmtId="0" fontId="31" fillId="12" borderId="33" xfId="0" applyFont="1" applyFill="1" applyBorder="1" applyAlignment="1">
      <alignment horizontal="center" vertical="top"/>
    </xf>
    <xf numFmtId="0" fontId="5" fillId="6" borderId="0" xfId="0" applyFont="1" applyFill="1" applyAlignment="1">
      <alignment horizontal="left" vertical="top" wrapText="1"/>
    </xf>
    <xf numFmtId="0" fontId="5" fillId="6" borderId="35" xfId="0" applyFont="1" applyFill="1" applyBorder="1" applyAlignment="1">
      <alignment horizontal="left" vertical="top" wrapText="1"/>
    </xf>
    <xf numFmtId="0" fontId="5" fillId="6" borderId="27" xfId="0" applyFont="1" applyFill="1" applyBorder="1" applyAlignment="1">
      <alignment horizontal="left" vertical="top" wrapText="1"/>
    </xf>
    <xf numFmtId="0" fontId="5" fillId="6" borderId="33" xfId="0" applyFont="1" applyFill="1" applyBorder="1" applyAlignment="1">
      <alignment horizontal="left" vertical="top" wrapText="1"/>
    </xf>
    <xf numFmtId="0" fontId="24" fillId="11" borderId="34" xfId="0" applyFont="1" applyFill="1" applyBorder="1" applyAlignment="1">
      <alignment horizontal="left" vertical="top" wrapText="1"/>
    </xf>
    <xf numFmtId="0" fontId="24" fillId="11" borderId="0" xfId="0" applyFont="1" applyFill="1" applyAlignment="1">
      <alignment horizontal="left" vertical="top" wrapText="1"/>
    </xf>
    <xf numFmtId="0" fontId="24" fillId="11" borderId="35" xfId="0" applyFont="1" applyFill="1" applyBorder="1" applyAlignment="1">
      <alignment horizontal="left" vertical="top" wrapText="1"/>
    </xf>
    <xf numFmtId="0" fontId="5" fillId="12" borderId="0" xfId="0" applyFont="1" applyFill="1" applyAlignment="1">
      <alignment horizontal="left" vertical="top" wrapText="1"/>
    </xf>
    <xf numFmtId="0" fontId="0" fillId="0" borderId="0" xfId="0" applyAlignment="1">
      <alignment horizontal="left" vertical="top" wrapText="1"/>
    </xf>
    <xf numFmtId="0" fontId="0" fillId="0" borderId="35" xfId="0" applyBorder="1" applyAlignment="1">
      <alignment horizontal="left" vertical="top" wrapText="1"/>
    </xf>
    <xf numFmtId="0" fontId="43" fillId="12" borderId="0" xfId="1" applyFont="1" applyFill="1" applyBorder="1" applyAlignment="1" applyProtection="1">
      <alignment horizontal="justify" vertical="top" wrapText="1"/>
    </xf>
    <xf numFmtId="0" fontId="5" fillId="12" borderId="0" xfId="0" applyFont="1" applyFill="1" applyAlignment="1">
      <alignment horizontal="justify" vertical="top" wrapText="1"/>
    </xf>
    <xf numFmtId="0" fontId="5" fillId="12" borderId="35" xfId="0" applyFont="1" applyFill="1" applyBorder="1" applyAlignment="1">
      <alignment horizontal="justify" vertical="top" wrapText="1"/>
    </xf>
    <xf numFmtId="0" fontId="43" fillId="12" borderId="0" xfId="1" applyFont="1" applyFill="1" applyAlignment="1" applyProtection="1">
      <alignment horizontal="justify" vertical="top" wrapText="1"/>
    </xf>
    <xf numFmtId="0" fontId="43" fillId="12" borderId="35" xfId="1" applyFont="1" applyFill="1" applyBorder="1" applyAlignment="1" applyProtection="1">
      <alignment horizontal="justify" vertical="top" wrapText="1"/>
    </xf>
    <xf numFmtId="0" fontId="56" fillId="12" borderId="27" xfId="1" applyFont="1" applyFill="1" applyBorder="1" applyAlignment="1" applyProtection="1">
      <alignment horizontal="left" vertical="top" wrapText="1"/>
    </xf>
    <xf numFmtId="0" fontId="0" fillId="0" borderId="33" xfId="0" applyBorder="1" applyAlignment="1">
      <alignment horizontal="left" vertical="top" wrapText="1"/>
    </xf>
    <xf numFmtId="0" fontId="56" fillId="12" borderId="0" xfId="1" applyFont="1" applyFill="1" applyBorder="1" applyAlignment="1" applyProtection="1">
      <alignment horizontal="left" vertical="top" wrapText="1"/>
    </xf>
    <xf numFmtId="0" fontId="56" fillId="12" borderId="28" xfId="1" applyFont="1" applyFill="1" applyBorder="1" applyAlignment="1" applyProtection="1">
      <alignment horizontal="left" vertical="top" wrapText="1"/>
    </xf>
    <xf numFmtId="0" fontId="0" fillId="0" borderId="37" xfId="0" applyBorder="1" applyAlignment="1">
      <alignment horizontal="left" vertical="top" wrapText="1"/>
    </xf>
    <xf numFmtId="0" fontId="5" fillId="0" borderId="0" xfId="0" applyFont="1" applyAlignment="1">
      <alignment horizontal="justify" vertical="top" wrapText="1"/>
    </xf>
    <xf numFmtId="0" fontId="5" fillId="0" borderId="35" xfId="0" applyFont="1" applyBorder="1" applyAlignment="1">
      <alignment horizontal="justify" vertical="top" wrapText="1"/>
    </xf>
    <xf numFmtId="0" fontId="3" fillId="12" borderId="0" xfId="0" applyFont="1" applyFill="1" applyAlignment="1">
      <alignment horizontal="left" vertical="top" wrapText="1" indent="1"/>
    </xf>
    <xf numFmtId="0" fontId="3" fillId="12" borderId="35" xfId="0" applyFont="1" applyFill="1" applyBorder="1" applyAlignment="1">
      <alignment horizontal="left" vertical="top" wrapText="1" indent="1"/>
    </xf>
    <xf numFmtId="0" fontId="5" fillId="6" borderId="28" xfId="0" applyFont="1" applyFill="1" applyBorder="1" applyAlignment="1">
      <alignment horizontal="left" vertical="top" wrapText="1"/>
    </xf>
    <xf numFmtId="0" fontId="5" fillId="6" borderId="37" xfId="0" applyFont="1" applyFill="1" applyBorder="1" applyAlignment="1">
      <alignment horizontal="left" vertical="top" wrapText="1"/>
    </xf>
    <xf numFmtId="0" fontId="2" fillId="0" borderId="27" xfId="0" applyFont="1" applyBorder="1" applyAlignment="1">
      <alignment horizontal="left" vertical="top" wrapText="1"/>
    </xf>
    <xf numFmtId="0" fontId="27" fillId="0" borderId="0" xfId="0" applyFont="1" applyAlignment="1">
      <alignment vertical="center" wrapText="1"/>
    </xf>
    <xf numFmtId="0" fontId="0" fillId="0" borderId="0" xfId="0" applyAlignment="1">
      <alignment vertical="center" wrapText="1"/>
    </xf>
    <xf numFmtId="0" fontId="24" fillId="11" borderId="32" xfId="0" applyFont="1" applyFill="1" applyBorder="1" applyAlignment="1">
      <alignment horizontal="left" vertical="top" wrapText="1"/>
    </xf>
    <xf numFmtId="0" fontId="0" fillId="0" borderId="27" xfId="0" applyBorder="1"/>
    <xf numFmtId="0" fontId="0" fillId="0" borderId="33" xfId="0" applyBorder="1"/>
    <xf numFmtId="0" fontId="24" fillId="11" borderId="36" xfId="0" applyFont="1" applyFill="1" applyBorder="1" applyAlignment="1">
      <alignment horizontal="left" vertical="top" wrapText="1"/>
    </xf>
    <xf numFmtId="0" fontId="24" fillId="11" borderId="28" xfId="0" applyFont="1" applyFill="1" applyBorder="1" applyAlignment="1">
      <alignment horizontal="left" vertical="top" wrapText="1"/>
    </xf>
    <xf numFmtId="0" fontId="24" fillId="11" borderId="37" xfId="0" applyFont="1" applyFill="1" applyBorder="1" applyAlignment="1">
      <alignment horizontal="left" vertical="top" wrapText="1"/>
    </xf>
    <xf numFmtId="0" fontId="56" fillId="0" borderId="0" xfId="1" applyFont="1" applyAlignment="1" applyProtection="1">
      <alignment horizontal="left"/>
    </xf>
    <xf numFmtId="0" fontId="5" fillId="12" borderId="35" xfId="0" applyFont="1" applyFill="1" applyBorder="1" applyAlignment="1">
      <alignment horizontal="left" vertical="top" wrapText="1"/>
    </xf>
    <xf numFmtId="0" fontId="56" fillId="12" borderId="0" xfId="1" applyFont="1" applyFill="1" applyBorder="1" applyAlignment="1" applyProtection="1">
      <alignment horizontal="justify" vertical="top" wrapText="1"/>
    </xf>
    <xf numFmtId="0" fontId="2" fillId="12" borderId="0" xfId="0" applyFont="1" applyFill="1" applyAlignment="1">
      <alignment horizontal="justify" vertical="top" wrapText="1"/>
    </xf>
    <xf numFmtId="0" fontId="2" fillId="12" borderId="35" xfId="0" applyFont="1" applyFill="1" applyBorder="1" applyAlignment="1">
      <alignment horizontal="justify" vertical="top" wrapText="1"/>
    </xf>
    <xf numFmtId="0" fontId="0" fillId="0" borderId="0" xfId="0" applyAlignment="1">
      <alignment horizontal="justify" vertical="top" wrapText="1"/>
    </xf>
    <xf numFmtId="0" fontId="0" fillId="0" borderId="35" xfId="0" applyBorder="1" applyAlignment="1">
      <alignment horizontal="justify" vertical="top" wrapText="1"/>
    </xf>
    <xf numFmtId="0" fontId="27" fillId="0" borderId="0" xfId="0" applyFont="1" applyAlignment="1">
      <alignment horizontal="justify" vertical="top" wrapText="1"/>
    </xf>
    <xf numFmtId="0" fontId="41" fillId="0" borderId="0" xfId="0" applyFont="1" applyAlignment="1">
      <alignment vertical="top" wrapText="1"/>
    </xf>
    <xf numFmtId="0" fontId="3" fillId="12" borderId="0" xfId="0" applyFont="1" applyFill="1" applyAlignment="1">
      <alignment horizontal="justify" vertical="top" wrapText="1"/>
    </xf>
    <xf numFmtId="0" fontId="3" fillId="12" borderId="35" xfId="0" applyFont="1" applyFill="1" applyBorder="1" applyAlignment="1">
      <alignment horizontal="justify" vertical="top" wrapText="1"/>
    </xf>
    <xf numFmtId="0" fontId="5" fillId="12" borderId="0" xfId="0" applyFont="1" applyFill="1" applyAlignment="1">
      <alignment horizontal="justify" vertical="top"/>
    </xf>
    <xf numFmtId="0" fontId="5" fillId="12" borderId="35" xfId="0" applyFont="1" applyFill="1" applyBorder="1" applyAlignment="1">
      <alignment horizontal="justify" vertical="top"/>
    </xf>
    <xf numFmtId="0" fontId="2" fillId="0" borderId="8" xfId="0" applyFont="1" applyBorder="1" applyAlignment="1">
      <alignment horizontal="left" vertical="top" wrapText="1"/>
    </xf>
    <xf numFmtId="0" fontId="0" fillId="0" borderId="8" xfId="0" applyBorder="1" applyAlignment="1">
      <alignment horizontal="left" vertical="top" wrapText="1"/>
    </xf>
    <xf numFmtId="0" fontId="2" fillId="6" borderId="34" xfId="0" applyFont="1" applyFill="1" applyBorder="1" applyAlignment="1">
      <alignment horizontal="left" vertical="top" wrapText="1"/>
    </xf>
    <xf numFmtId="0" fontId="2" fillId="6" borderId="36" xfId="0" applyFont="1" applyFill="1" applyBorder="1" applyAlignment="1">
      <alignment horizontal="left" vertical="top" wrapText="1"/>
    </xf>
    <xf numFmtId="0" fontId="0" fillId="0" borderId="54" xfId="0" applyBorder="1" applyAlignment="1">
      <alignment horizontal="left" vertical="top"/>
    </xf>
    <xf numFmtId="0" fontId="0" fillId="0" borderId="55" xfId="0" applyBorder="1" applyAlignment="1">
      <alignment horizontal="left" vertical="top"/>
    </xf>
    <xf numFmtId="0" fontId="0" fillId="0" borderId="56" xfId="0" applyBorder="1" applyAlignment="1">
      <alignment horizontal="left" vertical="top"/>
    </xf>
    <xf numFmtId="0" fontId="0" fillId="13" borderId="57" xfId="0" applyFill="1" applyBorder="1" applyAlignment="1">
      <alignment horizontal="left" vertical="top"/>
    </xf>
    <xf numFmtId="0" fontId="0" fillId="13" borderId="58" xfId="0" applyFill="1" applyBorder="1" applyAlignment="1">
      <alignment horizontal="left" vertical="top"/>
    </xf>
    <xf numFmtId="0" fontId="0" fillId="13" borderId="59" xfId="0" applyFill="1" applyBorder="1" applyAlignment="1">
      <alignment horizontal="left" vertical="top"/>
    </xf>
    <xf numFmtId="0" fontId="0" fillId="13" borderId="60" xfId="0" applyFill="1" applyBorder="1" applyAlignment="1">
      <alignment horizontal="left" vertical="top"/>
    </xf>
    <xf numFmtId="0" fontId="0" fillId="13" borderId="55" xfId="0" applyFill="1" applyBorder="1" applyAlignment="1">
      <alignment horizontal="left" vertical="top"/>
    </xf>
    <xf numFmtId="0" fontId="0" fillId="13" borderId="61" xfId="0" applyFill="1" applyBorder="1" applyAlignment="1">
      <alignment horizontal="left" vertical="top"/>
    </xf>
    <xf numFmtId="0" fontId="2" fillId="6" borderId="32" xfId="0" applyFont="1" applyFill="1" applyBorder="1" applyAlignment="1">
      <alignment horizontal="left" vertical="top" wrapText="1"/>
    </xf>
    <xf numFmtId="0" fontId="0" fillId="6" borderId="27" xfId="0" applyFill="1" applyBorder="1" applyAlignment="1">
      <alignment horizontal="left" vertical="top" wrapText="1"/>
    </xf>
    <xf numFmtId="0" fontId="0" fillId="6" borderId="33" xfId="0" applyFill="1" applyBorder="1" applyAlignment="1">
      <alignment horizontal="left" vertical="top" wrapText="1"/>
    </xf>
    <xf numFmtId="0" fontId="5" fillId="12" borderId="27" xfId="0" applyFont="1" applyFill="1" applyBorder="1" applyAlignment="1">
      <alignment horizontal="left" vertical="top" wrapText="1"/>
    </xf>
    <xf numFmtId="0" fontId="0" fillId="12" borderId="0" xfId="0" applyFill="1" applyAlignment="1">
      <alignment horizontal="left" vertical="top" wrapText="1"/>
    </xf>
    <xf numFmtId="0" fontId="5" fillId="12" borderId="28" xfId="0" applyFont="1" applyFill="1" applyBorder="1" applyAlignment="1">
      <alignment horizontal="left" vertical="top" wrapText="1"/>
    </xf>
    <xf numFmtId="0" fontId="0" fillId="12" borderId="28" xfId="0" applyFill="1" applyBorder="1" applyAlignment="1">
      <alignment horizontal="left" vertical="top" wrapText="1"/>
    </xf>
    <xf numFmtId="0" fontId="32" fillId="0" borderId="0" xfId="0" applyFont="1" applyAlignment="1">
      <alignment horizontal="left" vertical="top" wrapText="1"/>
    </xf>
    <xf numFmtId="0" fontId="2" fillId="0" borderId="0" xfId="0" applyFont="1" applyAlignment="1">
      <alignment horizontal="left" vertical="top" wrapText="1"/>
    </xf>
    <xf numFmtId="0" fontId="0" fillId="0" borderId="62" xfId="0" applyBorder="1" applyAlignment="1">
      <alignment horizontal="left" vertical="top"/>
    </xf>
    <xf numFmtId="0" fontId="0" fillId="0" borderId="58" xfId="0" applyBorder="1" applyAlignment="1">
      <alignment horizontal="left" vertical="top"/>
    </xf>
    <xf numFmtId="0" fontId="0" fillId="0" borderId="63" xfId="0" applyBorder="1" applyAlignment="1">
      <alignment horizontal="left" vertical="top"/>
    </xf>
    <xf numFmtId="0" fontId="5" fillId="6" borderId="8" xfId="0" applyFont="1" applyFill="1" applyBorder="1" applyAlignment="1">
      <alignment horizontal="left" vertical="top" wrapText="1"/>
    </xf>
    <xf numFmtId="0" fontId="5" fillId="6" borderId="9" xfId="0" applyFont="1" applyFill="1" applyBorder="1" applyAlignment="1">
      <alignment horizontal="left" vertical="top" wrapText="1"/>
    </xf>
    <xf numFmtId="0" fontId="5" fillId="12" borderId="0" xfId="1" applyFont="1" applyFill="1" applyBorder="1" applyAlignment="1" applyProtection="1">
      <alignment horizontal="justify" vertical="top" wrapText="1"/>
    </xf>
    <xf numFmtId="0" fontId="50" fillId="16" borderId="0" xfId="0" applyFont="1" applyFill="1" applyAlignment="1">
      <alignment horizontal="left" vertical="center" wrapText="1"/>
    </xf>
    <xf numFmtId="0" fontId="46" fillId="16" borderId="0" xfId="0" applyFont="1" applyFill="1" applyAlignment="1">
      <alignment horizontal="left" vertical="center" wrapText="1"/>
    </xf>
    <xf numFmtId="0" fontId="46" fillId="16" borderId="35" xfId="0" applyFont="1" applyFill="1" applyBorder="1" applyAlignment="1">
      <alignment horizontal="left" vertical="center" wrapText="1"/>
    </xf>
    <xf numFmtId="0" fontId="0" fillId="20" borderId="34" xfId="0" applyFill="1" applyBorder="1" applyAlignment="1">
      <alignment horizontal="left" vertical="top" wrapText="1"/>
    </xf>
    <xf numFmtId="0" fontId="0" fillId="20" borderId="36" xfId="0" applyFill="1" applyBorder="1" applyAlignment="1">
      <alignment horizontal="left" vertical="top" wrapText="1"/>
    </xf>
    <xf numFmtId="0" fontId="5" fillId="16" borderId="32" xfId="0" applyFont="1" applyFill="1" applyBorder="1" applyAlignment="1">
      <alignment horizontal="left" vertical="top" wrapText="1"/>
    </xf>
    <xf numFmtId="0" fontId="0" fillId="16" borderId="33" xfId="0" applyFill="1" applyBorder="1" applyAlignment="1">
      <alignment horizontal="left" vertical="top" wrapText="1"/>
    </xf>
    <xf numFmtId="0" fontId="5" fillId="16" borderId="34" xfId="0" applyFont="1" applyFill="1" applyBorder="1" applyAlignment="1">
      <alignment horizontal="left" vertical="top" wrapText="1"/>
    </xf>
    <xf numFmtId="0" fontId="0" fillId="16" borderId="35" xfId="0" applyFill="1" applyBorder="1" applyAlignment="1">
      <alignment horizontal="left" vertical="top" wrapText="1"/>
    </xf>
    <xf numFmtId="0" fontId="5" fillId="16" borderId="36" xfId="0" applyFont="1" applyFill="1" applyBorder="1" applyAlignment="1">
      <alignment horizontal="left" vertical="top" wrapText="1"/>
    </xf>
    <xf numFmtId="0" fontId="0" fillId="16" borderId="37" xfId="0" applyFill="1" applyBorder="1" applyAlignment="1">
      <alignment horizontal="left" vertical="top" wrapText="1"/>
    </xf>
    <xf numFmtId="0" fontId="0" fillId="20" borderId="32" xfId="0" applyFill="1" applyBorder="1" applyAlignment="1">
      <alignment horizontal="left" vertical="top" wrapText="1"/>
    </xf>
    <xf numFmtId="0" fontId="2" fillId="0" borderId="0" xfId="0" applyFont="1" applyAlignment="1">
      <alignment horizontal="left"/>
    </xf>
    <xf numFmtId="0" fontId="2" fillId="0" borderId="64" xfId="0" applyFont="1" applyBorder="1" applyAlignment="1">
      <alignment horizontal="left" vertical="top" wrapText="1"/>
    </xf>
    <xf numFmtId="0" fontId="2" fillId="0" borderId="29" xfId="0" applyFont="1" applyBorder="1" applyAlignment="1">
      <alignment horizontal="left" vertical="top" wrapText="1"/>
    </xf>
    <xf numFmtId="0" fontId="2" fillId="0" borderId="42" xfId="0" applyFont="1" applyBorder="1" applyAlignment="1">
      <alignment horizontal="left" vertical="top" wrapText="1"/>
    </xf>
    <xf numFmtId="0" fontId="2" fillId="0" borderId="30" xfId="0" applyFont="1" applyBorder="1" applyAlignment="1">
      <alignment horizontal="left" vertical="top" wrapText="1"/>
    </xf>
    <xf numFmtId="0" fontId="2" fillId="0" borderId="65" xfId="0" applyFont="1" applyBorder="1" applyAlignment="1">
      <alignment horizontal="left" vertical="top" wrapText="1"/>
    </xf>
    <xf numFmtId="0" fontId="2" fillId="0" borderId="31" xfId="0" applyFont="1" applyBorder="1" applyAlignment="1">
      <alignment horizontal="left" vertical="top" wrapText="1"/>
    </xf>
    <xf numFmtId="0" fontId="3" fillId="14" borderId="42" xfId="0" applyFont="1" applyFill="1" applyBorder="1" applyAlignment="1" applyProtection="1">
      <alignment horizontal="center" vertical="top" wrapText="1"/>
      <protection locked="0"/>
    </xf>
    <xf numFmtId="0" fontId="3" fillId="14" borderId="30" xfId="0" applyFont="1" applyFill="1" applyBorder="1" applyAlignment="1" applyProtection="1">
      <alignment horizontal="center" vertical="top" wrapText="1"/>
      <protection locked="0"/>
    </xf>
    <xf numFmtId="0" fontId="20" fillId="14" borderId="42" xfId="0" applyFont="1" applyFill="1" applyBorder="1" applyAlignment="1" applyProtection="1">
      <alignment horizontal="left" vertical="top" wrapText="1"/>
      <protection locked="0"/>
    </xf>
    <xf numFmtId="0" fontId="20" fillId="14" borderId="30" xfId="0" applyFont="1" applyFill="1" applyBorder="1" applyAlignment="1" applyProtection="1">
      <alignment horizontal="left" vertical="top" wrapText="1"/>
      <protection locked="0"/>
    </xf>
    <xf numFmtId="0" fontId="24" fillId="0" borderId="0" xfId="0" applyFont="1" applyAlignment="1">
      <alignment horizontal="left" vertical="top" wrapText="1"/>
    </xf>
    <xf numFmtId="0" fontId="54" fillId="0" borderId="34" xfId="0" applyFont="1" applyBorder="1" applyAlignment="1">
      <alignment horizontal="left" vertical="top" wrapText="1"/>
    </xf>
    <xf numFmtId="0" fontId="21" fillId="14" borderId="42" xfId="0" applyFont="1" applyFill="1" applyBorder="1" applyAlignment="1" applyProtection="1">
      <alignment horizontal="left" vertical="top" wrapText="1"/>
      <protection locked="0"/>
    </xf>
    <xf numFmtId="0" fontId="21" fillId="14" borderId="30" xfId="0" applyFont="1" applyFill="1" applyBorder="1" applyAlignment="1" applyProtection="1">
      <alignment horizontal="left" vertical="top" wrapText="1"/>
      <protection locked="0"/>
    </xf>
    <xf numFmtId="0" fontId="21" fillId="14" borderId="76" xfId="0" applyFont="1" applyFill="1" applyBorder="1" applyAlignment="1" applyProtection="1">
      <alignment horizontal="left" vertical="top" wrapText="1"/>
      <protection locked="0"/>
    </xf>
    <xf numFmtId="0" fontId="21" fillId="14" borderId="31" xfId="0" applyFont="1" applyFill="1" applyBorder="1" applyAlignment="1" applyProtection="1">
      <alignment horizontal="left" vertical="top" wrapText="1"/>
      <protection locked="0"/>
    </xf>
    <xf numFmtId="0" fontId="2" fillId="0" borderId="32" xfId="0" applyFont="1" applyBorder="1" applyAlignment="1">
      <alignment horizontal="center" vertical="top"/>
    </xf>
    <xf numFmtId="0" fontId="2" fillId="0" borderId="27" xfId="0" applyFont="1" applyBorder="1" applyAlignment="1">
      <alignment horizontal="center" vertical="top"/>
    </xf>
    <xf numFmtId="0" fontId="2" fillId="0" borderId="33" xfId="0" applyFont="1" applyBorder="1" applyAlignment="1">
      <alignment horizontal="center" vertical="top"/>
    </xf>
    <xf numFmtId="0" fontId="2" fillId="0" borderId="67" xfId="0" applyFont="1" applyBorder="1" applyAlignment="1">
      <alignment horizontal="left" vertical="top" wrapText="1"/>
    </xf>
    <xf numFmtId="0" fontId="2" fillId="0" borderId="68" xfId="0" applyFont="1" applyBorder="1" applyAlignment="1">
      <alignment horizontal="left" vertical="top" wrapText="1"/>
    </xf>
    <xf numFmtId="0" fontId="2" fillId="0" borderId="70" xfId="0" applyFont="1" applyBorder="1" applyAlignment="1">
      <alignment horizontal="left" vertical="top" wrapText="1"/>
    </xf>
    <xf numFmtId="0" fontId="5" fillId="14" borderId="64" xfId="0" quotePrefix="1" applyFont="1" applyFill="1" applyBorder="1" applyAlignment="1" applyProtection="1">
      <alignment horizontal="left" vertical="top" wrapText="1"/>
      <protection locked="0"/>
    </xf>
    <xf numFmtId="0" fontId="5" fillId="14" borderId="29" xfId="0" quotePrefix="1" applyFont="1" applyFill="1" applyBorder="1" applyAlignment="1" applyProtection="1">
      <alignment horizontal="left" vertical="top" wrapText="1"/>
      <protection locked="0"/>
    </xf>
    <xf numFmtId="0" fontId="5" fillId="14" borderId="42" xfId="0" quotePrefix="1" applyFont="1" applyFill="1" applyBorder="1" applyAlignment="1" applyProtection="1">
      <alignment horizontal="left" vertical="top" wrapText="1"/>
      <protection locked="0"/>
    </xf>
    <xf numFmtId="0" fontId="5" fillId="14" borderId="30" xfId="0" quotePrefix="1" applyFont="1" applyFill="1" applyBorder="1" applyAlignment="1" applyProtection="1">
      <alignment horizontal="left" vertical="top" wrapText="1"/>
      <protection locked="0"/>
    </xf>
    <xf numFmtId="0" fontId="5" fillId="14" borderId="76" xfId="0" quotePrefix="1" applyFont="1" applyFill="1" applyBorder="1" applyAlignment="1" applyProtection="1">
      <alignment horizontal="left" vertical="top" wrapText="1"/>
      <protection locked="0"/>
    </xf>
    <xf numFmtId="0" fontId="5" fillId="14" borderId="31" xfId="0" quotePrefix="1" applyFont="1" applyFill="1" applyBorder="1" applyAlignment="1" applyProtection="1">
      <alignment horizontal="left" vertical="top" wrapText="1"/>
      <protection locked="0"/>
    </xf>
    <xf numFmtId="0" fontId="40" fillId="0" borderId="0" xfId="0" applyFont="1" applyAlignment="1">
      <alignment vertical="top"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3" fillId="14" borderId="64" xfId="0" applyFont="1" applyFill="1" applyBorder="1" applyAlignment="1" applyProtection="1">
      <alignment horizontal="center" vertical="top" wrapText="1"/>
      <protection locked="0"/>
    </xf>
    <xf numFmtId="0" fontId="3" fillId="14" borderId="29" xfId="0" applyFont="1" applyFill="1" applyBorder="1" applyAlignment="1" applyProtection="1">
      <alignment horizontal="center" vertical="top" wrapText="1"/>
      <protection locked="0"/>
    </xf>
    <xf numFmtId="0" fontId="47" fillId="0" borderId="0" xfId="0" applyFont="1" applyAlignment="1">
      <alignment vertical="top" wrapText="1"/>
    </xf>
    <xf numFmtId="0" fontId="2" fillId="12" borderId="2" xfId="0" applyFont="1" applyFill="1" applyBorder="1" applyAlignment="1">
      <alignment vertical="top" wrapText="1"/>
    </xf>
    <xf numFmtId="0" fontId="2" fillId="0" borderId="2" xfId="0" applyFont="1" applyBorder="1" applyAlignment="1">
      <alignment vertical="top" wrapText="1"/>
    </xf>
    <xf numFmtId="0" fontId="2" fillId="0" borderId="26" xfId="0" applyFont="1" applyBorder="1" applyAlignment="1">
      <alignment vertical="top" wrapText="1"/>
    </xf>
    <xf numFmtId="0" fontId="24" fillId="0" borderId="0" xfId="0" applyFont="1" applyAlignment="1">
      <alignment vertical="top" wrapText="1"/>
    </xf>
    <xf numFmtId="0" fontId="5" fillId="14" borderId="76" xfId="0" applyFont="1" applyFill="1" applyBorder="1" applyAlignment="1" applyProtection="1">
      <alignment horizontal="left" vertical="top" wrapText="1"/>
      <protection locked="0"/>
    </xf>
    <xf numFmtId="0" fontId="5" fillId="14" borderId="31" xfId="0" applyFont="1" applyFill="1" applyBorder="1" applyAlignment="1" applyProtection="1">
      <alignment horizontal="left" vertical="top" wrapText="1"/>
      <protection locked="0"/>
    </xf>
    <xf numFmtId="0" fontId="5" fillId="14" borderId="42" xfId="0" applyFont="1" applyFill="1" applyBorder="1" applyAlignment="1" applyProtection="1">
      <alignment horizontal="left" vertical="top" wrapText="1"/>
      <protection locked="0"/>
    </xf>
    <xf numFmtId="0" fontId="5" fillId="14" borderId="30" xfId="0" applyFont="1" applyFill="1" applyBorder="1" applyAlignment="1" applyProtection="1">
      <alignment horizontal="left" vertical="top" wrapText="1"/>
      <protection locked="0"/>
    </xf>
    <xf numFmtId="0" fontId="20" fillId="14" borderId="42" xfId="0" applyFont="1" applyFill="1" applyBorder="1" applyAlignment="1" applyProtection="1">
      <alignment horizontal="left" vertical="top"/>
      <protection locked="0"/>
    </xf>
    <xf numFmtId="0" fontId="20" fillId="14" borderId="30" xfId="0" applyFont="1" applyFill="1" applyBorder="1" applyAlignment="1" applyProtection="1">
      <alignment horizontal="left" vertical="top"/>
      <protection locked="0"/>
    </xf>
    <xf numFmtId="0" fontId="5" fillId="12" borderId="42" xfId="0" applyFont="1" applyFill="1" applyBorder="1" applyAlignment="1">
      <alignment horizontal="left" vertical="top" wrapText="1"/>
    </xf>
    <xf numFmtId="0" fontId="5" fillId="12" borderId="30" xfId="0" applyFont="1" applyFill="1" applyBorder="1" applyAlignment="1">
      <alignment horizontal="left" vertical="top" wrapText="1"/>
    </xf>
    <xf numFmtId="0" fontId="2" fillId="0" borderId="1" xfId="0" applyFont="1" applyBorder="1" applyAlignment="1">
      <alignment horizontal="center" vertical="top" wrapText="1"/>
    </xf>
    <xf numFmtId="0" fontId="2" fillId="0" borderId="64" xfId="0" applyFont="1" applyBorder="1" applyAlignment="1">
      <alignment horizontal="center" vertical="top" wrapText="1"/>
    </xf>
    <xf numFmtId="0" fontId="2" fillId="0" borderId="29" xfId="0" applyFont="1" applyBorder="1" applyAlignment="1">
      <alignment horizontal="center" vertical="top" wrapText="1"/>
    </xf>
    <xf numFmtId="0" fontId="3" fillId="14" borderId="76" xfId="0" applyFont="1" applyFill="1" applyBorder="1" applyAlignment="1" applyProtection="1">
      <alignment horizontal="center" vertical="top" wrapText="1"/>
      <protection locked="0"/>
    </xf>
    <xf numFmtId="0" fontId="3" fillId="14" borderId="31" xfId="0" applyFont="1" applyFill="1" applyBorder="1" applyAlignment="1" applyProtection="1">
      <alignment horizontal="center" vertical="top" wrapText="1"/>
      <protection locked="0"/>
    </xf>
    <xf numFmtId="0" fontId="3" fillId="14" borderId="26" xfId="0" applyFont="1" applyFill="1" applyBorder="1" applyAlignment="1" applyProtection="1">
      <alignment horizontal="left" vertical="top" wrapText="1"/>
      <protection locked="0"/>
    </xf>
    <xf numFmtId="0" fontId="3" fillId="14" borderId="76" xfId="0" applyFont="1" applyFill="1" applyBorder="1" applyAlignment="1" applyProtection="1">
      <alignment horizontal="left" vertical="top" wrapText="1"/>
      <protection locked="0"/>
    </xf>
    <xf numFmtId="0" fontId="3" fillId="14" borderId="31" xfId="0" applyFont="1" applyFill="1" applyBorder="1" applyAlignment="1" applyProtection="1">
      <alignment horizontal="left" vertical="top" wrapText="1"/>
      <protection locked="0"/>
    </xf>
    <xf numFmtId="0" fontId="3" fillId="14" borderId="1" xfId="0" applyFont="1" applyFill="1" applyBorder="1" applyAlignment="1" applyProtection="1">
      <alignment horizontal="left" vertical="top" wrapText="1"/>
      <protection locked="0"/>
    </xf>
    <xf numFmtId="0" fontId="3" fillId="14" borderId="64" xfId="0" applyFont="1" applyFill="1" applyBorder="1" applyAlignment="1" applyProtection="1">
      <alignment horizontal="left" vertical="top" wrapText="1"/>
      <protection locked="0"/>
    </xf>
    <xf numFmtId="0" fontId="3" fillId="14" borderId="29" xfId="0" applyFont="1" applyFill="1" applyBorder="1" applyAlignment="1" applyProtection="1">
      <alignment horizontal="left" vertical="top" wrapText="1"/>
      <protection locked="0"/>
    </xf>
    <xf numFmtId="0" fontId="3" fillId="14" borderId="2" xfId="0" applyFont="1" applyFill="1" applyBorder="1" applyAlignment="1" applyProtection="1">
      <alignment horizontal="left" vertical="top" wrapText="1"/>
      <protection locked="0"/>
    </xf>
    <xf numFmtId="0" fontId="3" fillId="14" borderId="42" xfId="0" applyFont="1" applyFill="1" applyBorder="1" applyAlignment="1" applyProtection="1">
      <alignment horizontal="left" vertical="top" wrapText="1"/>
      <protection locked="0"/>
    </xf>
    <xf numFmtId="0" fontId="3" fillId="14" borderId="30" xfId="0" applyFont="1" applyFill="1" applyBorder="1" applyAlignment="1" applyProtection="1">
      <alignment horizontal="left" vertical="top" wrapText="1"/>
      <protection locked="0"/>
    </xf>
    <xf numFmtId="0" fontId="20" fillId="14" borderId="76" xfId="0" applyFont="1" applyFill="1" applyBorder="1" applyAlignment="1" applyProtection="1">
      <alignment horizontal="center" vertical="top" wrapText="1"/>
      <protection locked="0"/>
    </xf>
    <xf numFmtId="0" fontId="20" fillId="14" borderId="31" xfId="0" applyFont="1" applyFill="1" applyBorder="1" applyAlignment="1" applyProtection="1">
      <alignment horizontal="center" vertical="top" wrapText="1"/>
      <protection locked="0"/>
    </xf>
    <xf numFmtId="0" fontId="5" fillId="14" borderId="42" xfId="0" applyFont="1" applyFill="1" applyBorder="1" applyAlignment="1" applyProtection="1">
      <alignment horizontal="center" vertical="top"/>
      <protection locked="0"/>
    </xf>
    <xf numFmtId="0" fontId="5" fillId="14" borderId="30" xfId="0" applyFont="1" applyFill="1" applyBorder="1" applyAlignment="1" applyProtection="1">
      <alignment horizontal="center" vertical="top"/>
      <protection locked="0"/>
    </xf>
    <xf numFmtId="0" fontId="20" fillId="14" borderId="42" xfId="0" applyFont="1" applyFill="1" applyBorder="1" applyAlignment="1" applyProtection="1">
      <alignment horizontal="center" vertical="top" wrapText="1"/>
      <protection locked="0"/>
    </xf>
    <xf numFmtId="0" fontId="20" fillId="14" borderId="30" xfId="0" applyFont="1" applyFill="1" applyBorder="1" applyAlignment="1" applyProtection="1">
      <alignment horizontal="center" vertical="top" wrapText="1"/>
      <protection locked="0"/>
    </xf>
    <xf numFmtId="0" fontId="20" fillId="14" borderId="64" xfId="0" applyFont="1" applyFill="1" applyBorder="1" applyAlignment="1" applyProtection="1">
      <alignment horizontal="center" vertical="top" wrapText="1"/>
      <protection locked="0"/>
    </xf>
    <xf numFmtId="0" fontId="20" fillId="14" borderId="29" xfId="0" applyFont="1" applyFill="1" applyBorder="1" applyAlignment="1" applyProtection="1">
      <alignment horizontal="center" vertical="top" wrapText="1"/>
      <protection locked="0"/>
    </xf>
    <xf numFmtId="0" fontId="2" fillId="0" borderId="7" xfId="0" applyFont="1" applyBorder="1" applyAlignment="1">
      <alignment horizontal="center" vertical="top"/>
    </xf>
    <xf numFmtId="0" fontId="2" fillId="0" borderId="8" xfId="0" applyFont="1" applyBorder="1" applyAlignment="1">
      <alignment horizontal="center" vertical="top"/>
    </xf>
    <xf numFmtId="0" fontId="2" fillId="0" borderId="9" xfId="0" applyFont="1" applyBorder="1" applyAlignment="1">
      <alignment horizontal="center" vertical="top"/>
    </xf>
    <xf numFmtId="0" fontId="5" fillId="14" borderId="42" xfId="0" applyFont="1" applyFill="1" applyBorder="1" applyAlignment="1">
      <alignment horizontal="left" vertical="top" wrapText="1"/>
    </xf>
    <xf numFmtId="0" fontId="5" fillId="14" borderId="30" xfId="0" applyFont="1" applyFill="1" applyBorder="1" applyAlignment="1">
      <alignment horizontal="left" vertical="top" wrapText="1"/>
    </xf>
    <xf numFmtId="0" fontId="2" fillId="0" borderId="1"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29" xfId="0" applyFont="1" applyBorder="1" applyAlignment="1">
      <alignment horizontal="center" vertical="center" wrapText="1"/>
    </xf>
    <xf numFmtId="0" fontId="27" fillId="0" borderId="50" xfId="0" applyFont="1" applyBorder="1" applyAlignment="1">
      <alignment horizontal="left" vertical="top" wrapText="1"/>
    </xf>
    <xf numFmtId="0" fontId="27" fillId="0" borderId="43" xfId="0" applyFont="1" applyBorder="1" applyAlignment="1">
      <alignment horizontal="left" vertical="top" wrapText="1"/>
    </xf>
    <xf numFmtId="0" fontId="27" fillId="0" borderId="69" xfId="0" applyFont="1" applyBorder="1" applyAlignment="1">
      <alignment horizontal="left" vertical="top" wrapText="1"/>
    </xf>
    <xf numFmtId="0" fontId="20" fillId="14" borderId="23" xfId="0" applyFont="1" applyFill="1" applyBorder="1" applyAlignment="1" applyProtection="1">
      <alignment horizontal="left" vertical="top"/>
      <protection locked="0"/>
    </xf>
    <xf numFmtId="0" fontId="20" fillId="14" borderId="45" xfId="0" applyFont="1" applyFill="1" applyBorder="1" applyAlignment="1" applyProtection="1">
      <alignment horizontal="left" vertical="top"/>
      <protection locked="0"/>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20" fillId="14" borderId="76" xfId="0" applyFont="1" applyFill="1" applyBorder="1" applyAlignment="1" applyProtection="1">
      <alignment horizontal="left" vertical="top"/>
      <protection locked="0"/>
    </xf>
    <xf numFmtId="0" fontId="20" fillId="14" borderId="31" xfId="0" applyFont="1" applyFill="1" applyBorder="1" applyAlignment="1" applyProtection="1">
      <alignment horizontal="left" vertical="top"/>
      <protection locked="0"/>
    </xf>
    <xf numFmtId="0" fontId="5" fillId="14" borderId="14" xfId="0" applyFont="1" applyFill="1" applyBorder="1" applyAlignment="1">
      <alignment horizontal="left" vertical="top" wrapText="1"/>
    </xf>
    <xf numFmtId="0" fontId="5" fillId="14" borderId="15" xfId="0" applyFont="1" applyFill="1" applyBorder="1" applyAlignment="1">
      <alignment horizontal="left" vertical="top" wrapText="1"/>
    </xf>
    <xf numFmtId="0" fontId="5" fillId="14" borderId="72" xfId="0" applyFont="1" applyFill="1" applyBorder="1" applyAlignment="1">
      <alignment horizontal="left" vertical="top" wrapText="1"/>
    </xf>
    <xf numFmtId="0" fontId="47" fillId="0" borderId="0" xfId="0" applyFont="1" applyAlignment="1">
      <alignment horizontal="left" vertical="top" wrapText="1"/>
    </xf>
    <xf numFmtId="0" fontId="5" fillId="14" borderId="18" xfId="0" applyFont="1" applyFill="1" applyBorder="1" applyAlignment="1" applyProtection="1">
      <alignment horizontal="left" vertical="top" wrapText="1"/>
      <protection locked="0"/>
    </xf>
    <xf numFmtId="0" fontId="5" fillId="14" borderId="71" xfId="0" applyFont="1" applyFill="1" applyBorder="1" applyAlignment="1" applyProtection="1">
      <alignment horizontal="left" vertical="top" wrapText="1"/>
      <protection locked="0"/>
    </xf>
    <xf numFmtId="0" fontId="5" fillId="14" borderId="82" xfId="0" applyFont="1" applyFill="1" applyBorder="1" applyAlignment="1" applyProtection="1">
      <alignment horizontal="left" vertical="top" wrapText="1"/>
      <protection locked="0"/>
    </xf>
    <xf numFmtId="0" fontId="2" fillId="0" borderId="42" xfId="0" applyFont="1" applyBorder="1" applyAlignment="1" applyProtection="1">
      <alignment horizontal="center" vertical="top" wrapText="1"/>
      <protection locked="0"/>
    </xf>
    <xf numFmtId="0" fontId="2" fillId="0" borderId="30" xfId="0" applyFont="1" applyBorder="1" applyAlignment="1" applyProtection="1">
      <alignment horizontal="center" vertical="top" wrapText="1"/>
      <protection locked="0"/>
    </xf>
    <xf numFmtId="0" fontId="2" fillId="0" borderId="41" xfId="0" applyFont="1" applyBorder="1" applyAlignment="1">
      <alignment horizontal="left" vertical="top" wrapText="1"/>
    </xf>
    <xf numFmtId="0" fontId="2" fillId="0" borderId="66" xfId="0" applyFont="1" applyBorder="1" applyAlignment="1">
      <alignment horizontal="left" vertical="top" wrapText="1"/>
    </xf>
    <xf numFmtId="0" fontId="5" fillId="14" borderId="14" xfId="0" applyFont="1" applyFill="1" applyBorder="1" applyAlignment="1" applyProtection="1">
      <alignment horizontal="left" vertical="top" wrapText="1"/>
      <protection locked="0"/>
    </xf>
    <xf numFmtId="0" fontId="5" fillId="14" borderId="15" xfId="0" applyFont="1" applyFill="1" applyBorder="1" applyAlignment="1" applyProtection="1">
      <alignment horizontal="left" vertical="top" wrapText="1"/>
      <protection locked="0"/>
    </xf>
    <xf numFmtId="0" fontId="5" fillId="14" borderId="72" xfId="0" applyFont="1" applyFill="1" applyBorder="1" applyAlignment="1" applyProtection="1">
      <alignment horizontal="left" vertical="top" wrapText="1"/>
      <protection locked="0"/>
    </xf>
    <xf numFmtId="0" fontId="44" fillId="21" borderId="0" xfId="0" applyFont="1" applyFill="1" applyAlignment="1">
      <alignment horizontal="left" vertical="top" wrapText="1"/>
    </xf>
    <xf numFmtId="0" fontId="46" fillId="21" borderId="0" xfId="0" applyFont="1" applyFill="1" applyAlignment="1">
      <alignment horizontal="left" vertical="top" wrapText="1"/>
    </xf>
    <xf numFmtId="0" fontId="2" fillId="0" borderId="32" xfId="0" applyFont="1" applyBorder="1" applyAlignment="1">
      <alignment horizontal="center" vertical="top" wrapText="1"/>
    </xf>
    <xf numFmtId="0" fontId="2" fillId="0" borderId="27" xfId="0" applyFont="1" applyBorder="1" applyAlignment="1">
      <alignment horizontal="center" vertical="top" wrapText="1"/>
    </xf>
    <xf numFmtId="0" fontId="2" fillId="0" borderId="0" xfId="0" applyFont="1" applyAlignment="1">
      <alignment horizontal="center" vertical="top" wrapText="1"/>
    </xf>
    <xf numFmtId="0" fontId="2" fillId="0" borderId="0" xfId="0" applyFont="1" applyAlignment="1">
      <alignment horizontal="center" vertical="top"/>
    </xf>
    <xf numFmtId="0" fontId="5" fillId="14" borderId="16" xfId="0" applyFont="1" applyFill="1" applyBorder="1" applyAlignment="1">
      <alignment horizontal="left" vertical="top" wrapText="1"/>
    </xf>
    <xf numFmtId="0" fontId="2" fillId="0" borderId="49" xfId="0" applyFont="1" applyBorder="1" applyAlignment="1">
      <alignment horizontal="center" vertical="center" wrapText="1"/>
    </xf>
    <xf numFmtId="0" fontId="2" fillId="0" borderId="77"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81" xfId="0" applyFont="1" applyBorder="1" applyAlignment="1">
      <alignment horizontal="center" vertical="top" wrapText="1"/>
    </xf>
    <xf numFmtId="0" fontId="2" fillId="0" borderId="71" xfId="0" applyFont="1" applyBorder="1" applyAlignment="1">
      <alignment horizontal="center" vertical="top" wrapText="1"/>
    </xf>
    <xf numFmtId="0" fontId="2" fillId="0" borderId="82" xfId="0" applyFont="1" applyBorder="1" applyAlignment="1">
      <alignment horizontal="center" vertical="top" wrapText="1"/>
    </xf>
    <xf numFmtId="0" fontId="2" fillId="0" borderId="34" xfId="0" applyFont="1" applyBorder="1" applyAlignment="1">
      <alignment horizontal="center" vertical="top" wrapText="1"/>
    </xf>
    <xf numFmtId="0" fontId="20" fillId="14" borderId="76" xfId="0" applyFont="1" applyFill="1" applyBorder="1" applyAlignment="1" applyProtection="1">
      <alignment horizontal="left" vertical="top" wrapText="1"/>
      <protection locked="0"/>
    </xf>
    <xf numFmtId="0" fontId="20" fillId="14" borderId="31" xfId="0" applyFont="1" applyFill="1" applyBorder="1" applyAlignment="1" applyProtection="1">
      <alignment horizontal="left" vertical="top" wrapText="1"/>
      <protection locked="0"/>
    </xf>
    <xf numFmtId="0" fontId="0" fillId="0" borderId="16" xfId="0" applyBorder="1" applyAlignment="1">
      <alignment horizontal="left" vertical="top" wrapText="1"/>
    </xf>
    <xf numFmtId="0" fontId="47" fillId="21" borderId="34" xfId="0" applyFont="1" applyFill="1" applyBorder="1" applyAlignment="1">
      <alignment horizontal="left" vertical="top" wrapText="1"/>
    </xf>
    <xf numFmtId="0" fontId="2" fillId="0" borderId="2" xfId="0" applyFont="1" applyBorder="1" applyAlignment="1">
      <alignment horizontal="left" vertical="top" wrapText="1"/>
    </xf>
    <xf numFmtId="0" fontId="2" fillId="0" borderId="26" xfId="0" applyFont="1" applyBorder="1" applyAlignment="1">
      <alignment horizontal="left" vertical="top" wrapText="1"/>
    </xf>
    <xf numFmtId="0" fontId="2" fillId="0" borderId="76" xfId="0" applyFont="1" applyBorder="1" applyAlignment="1">
      <alignment horizontal="left" vertical="top" wrapText="1"/>
    </xf>
    <xf numFmtId="0" fontId="0" fillId="21" borderId="0" xfId="0" applyFill="1" applyAlignment="1">
      <alignment horizontal="center" vertical="top"/>
    </xf>
    <xf numFmtId="0" fontId="2" fillId="0" borderId="3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1" xfId="0" applyFont="1" applyBorder="1" applyAlignment="1">
      <alignment horizontal="left" vertical="top" wrapText="1"/>
    </xf>
    <xf numFmtId="0" fontId="20" fillId="14" borderId="14" xfId="0" applyFont="1" applyFill="1" applyBorder="1" applyAlignment="1" applyProtection="1">
      <alignment horizontal="left" vertical="top" wrapText="1"/>
      <protection locked="0"/>
    </xf>
    <xf numFmtId="0" fontId="20" fillId="14" borderId="15" xfId="0" applyFont="1" applyFill="1" applyBorder="1" applyAlignment="1" applyProtection="1">
      <alignment horizontal="left" vertical="top" wrapText="1"/>
      <protection locked="0"/>
    </xf>
    <xf numFmtId="0" fontId="20" fillId="14" borderId="72" xfId="0" applyFont="1" applyFill="1" applyBorder="1" applyAlignment="1" applyProtection="1">
      <alignment horizontal="left" vertical="top" wrapText="1"/>
      <protection locked="0"/>
    </xf>
    <xf numFmtId="0" fontId="20" fillId="14" borderId="14" xfId="0" applyFont="1" applyFill="1" applyBorder="1" applyAlignment="1" applyProtection="1">
      <alignment horizontal="center" vertical="top" wrapText="1"/>
      <protection locked="0"/>
    </xf>
    <xf numFmtId="0" fontId="20" fillId="14" borderId="72" xfId="0" applyFont="1" applyFill="1" applyBorder="1" applyAlignment="1" applyProtection="1">
      <alignment horizontal="center" vertical="top" wrapText="1"/>
      <protection locked="0"/>
    </xf>
    <xf numFmtId="0" fontId="5" fillId="14" borderId="23" xfId="0" applyFont="1" applyFill="1" applyBorder="1" applyAlignment="1" applyProtection="1">
      <alignment horizontal="left" vertical="top" wrapText="1"/>
      <protection locked="0"/>
    </xf>
    <xf numFmtId="0" fontId="5" fillId="14" borderId="45" xfId="0" applyFont="1" applyFill="1" applyBorder="1" applyAlignment="1" applyProtection="1">
      <alignment horizontal="left" vertical="top" wrapText="1"/>
      <protection locked="0"/>
    </xf>
    <xf numFmtId="0" fontId="20" fillId="14" borderId="2" xfId="0" applyFont="1" applyFill="1" applyBorder="1" applyAlignment="1" applyProtection="1">
      <alignment horizontal="right" vertical="top" wrapText="1"/>
      <protection locked="0"/>
    </xf>
    <xf numFmtId="0" fontId="20" fillId="14" borderId="42" xfId="0" applyFont="1" applyFill="1" applyBorder="1" applyAlignment="1" applyProtection="1">
      <alignment horizontal="right" vertical="top" wrapText="1"/>
      <protection locked="0"/>
    </xf>
    <xf numFmtId="0" fontId="2" fillId="0" borderId="64" xfId="0" applyFont="1" applyBorder="1" applyAlignment="1" applyProtection="1">
      <alignment horizontal="center" vertical="top" wrapText="1"/>
      <protection locked="0"/>
    </xf>
    <xf numFmtId="0" fontId="2" fillId="0" borderId="29" xfId="0" applyFont="1" applyBorder="1" applyAlignment="1" applyProtection="1">
      <alignment horizontal="center" vertical="top" wrapText="1"/>
      <protection locked="0"/>
    </xf>
    <xf numFmtId="0" fontId="2" fillId="0" borderId="23" xfId="0" applyFont="1" applyBorder="1" applyAlignment="1">
      <alignment horizontal="left" vertical="top" wrapText="1"/>
    </xf>
    <xf numFmtId="0" fontId="5" fillId="14" borderId="88" xfId="0" applyFont="1" applyFill="1" applyBorder="1" applyAlignment="1">
      <alignment horizontal="left" vertical="top" wrapText="1"/>
    </xf>
    <xf numFmtId="0" fontId="5" fillId="14" borderId="77" xfId="0" applyFont="1" applyFill="1" applyBorder="1" applyAlignment="1">
      <alignment horizontal="left" vertical="top" wrapText="1"/>
    </xf>
    <xf numFmtId="0" fontId="5" fillId="14" borderId="79" xfId="0" applyFont="1" applyFill="1" applyBorder="1" applyAlignment="1">
      <alignment horizontal="left" vertical="top" wrapText="1"/>
    </xf>
    <xf numFmtId="0" fontId="5" fillId="14" borderId="92" xfId="0" applyFont="1" applyFill="1" applyBorder="1" applyAlignment="1">
      <alignment horizontal="left" vertical="top" wrapText="1"/>
    </xf>
    <xf numFmtId="0" fontId="5" fillId="14" borderId="78" xfId="0" applyFont="1" applyFill="1" applyBorder="1" applyAlignment="1">
      <alignment horizontal="left" vertical="top" wrapText="1"/>
    </xf>
    <xf numFmtId="0" fontId="5" fillId="14" borderId="80" xfId="0" applyFont="1" applyFill="1" applyBorder="1" applyAlignment="1">
      <alignment horizontal="left" vertical="top" wrapText="1"/>
    </xf>
    <xf numFmtId="0" fontId="2" fillId="0" borderId="2" xfId="0" applyFont="1" applyBorder="1" applyAlignment="1">
      <alignment horizontal="center" vertical="top" wrapText="1"/>
    </xf>
    <xf numFmtId="0" fontId="2" fillId="0" borderId="42" xfId="0" applyFont="1" applyBorder="1" applyAlignment="1">
      <alignment horizontal="center" vertical="top" wrapText="1"/>
    </xf>
    <xf numFmtId="0" fontId="2" fillId="0" borderId="26" xfId="0" applyFont="1" applyBorder="1" applyAlignment="1">
      <alignment horizontal="center" vertical="top" wrapText="1"/>
    </xf>
    <xf numFmtId="0" fontId="2" fillId="0" borderId="76" xfId="0" applyFont="1" applyBorder="1" applyAlignment="1">
      <alignment horizontal="center" vertical="top" wrapText="1"/>
    </xf>
    <xf numFmtId="0" fontId="2" fillId="0" borderId="42" xfId="0" applyFont="1" applyBorder="1" applyAlignment="1">
      <alignment vertical="top" wrapText="1"/>
    </xf>
    <xf numFmtId="0" fontId="2" fillId="0" borderId="76" xfId="0" applyFont="1" applyBorder="1" applyAlignment="1">
      <alignment vertical="top" wrapText="1"/>
    </xf>
    <xf numFmtId="0" fontId="2" fillId="0" borderId="85" xfId="0" applyFont="1" applyBorder="1" applyAlignment="1">
      <alignment horizontal="center" vertical="center" wrapText="1"/>
    </xf>
    <xf numFmtId="0" fontId="2" fillId="0" borderId="86" xfId="0" applyFont="1" applyBorder="1" applyAlignment="1">
      <alignment horizontal="center" vertical="center" wrapText="1"/>
    </xf>
    <xf numFmtId="0" fontId="2" fillId="0" borderId="87" xfId="0" applyFont="1" applyBorder="1" applyAlignment="1">
      <alignment horizontal="center" vertical="center" wrapText="1"/>
    </xf>
    <xf numFmtId="0" fontId="2" fillId="12" borderId="42" xfId="0" applyFont="1" applyFill="1" applyBorder="1" applyAlignment="1">
      <alignment vertical="top" wrapText="1"/>
    </xf>
    <xf numFmtId="0" fontId="2" fillId="0" borderId="49" xfId="0" applyFont="1" applyBorder="1" applyAlignment="1">
      <alignment vertical="top" wrapText="1"/>
    </xf>
    <xf numFmtId="0" fontId="2" fillId="0" borderId="89" xfId="0" applyFont="1" applyBorder="1" applyAlignment="1">
      <alignment vertical="top" wrapText="1"/>
    </xf>
    <xf numFmtId="0" fontId="20" fillId="14" borderId="17" xfId="0" applyFont="1" applyFill="1" applyBorder="1" applyAlignment="1" applyProtection="1">
      <alignment horizontal="left" vertical="top"/>
      <protection locked="0"/>
    </xf>
    <xf numFmtId="0" fontId="20" fillId="14" borderId="46" xfId="0" applyFont="1" applyFill="1" applyBorder="1" applyAlignment="1" applyProtection="1">
      <alignment horizontal="left" vertical="top"/>
      <protection locked="0"/>
    </xf>
    <xf numFmtId="0" fontId="20" fillId="14" borderId="88" xfId="0" applyFont="1" applyFill="1" applyBorder="1" applyAlignment="1" applyProtection="1">
      <alignment horizontal="left" vertical="top"/>
      <protection locked="0"/>
    </xf>
    <xf numFmtId="0" fontId="20" fillId="14" borderId="77" xfId="0" applyFont="1" applyFill="1" applyBorder="1" applyAlignment="1" applyProtection="1">
      <alignment horizontal="left" vertical="top"/>
      <protection locked="0"/>
    </xf>
    <xf numFmtId="0" fontId="20" fillId="14" borderId="79" xfId="0" applyFont="1" applyFill="1" applyBorder="1" applyAlignment="1" applyProtection="1">
      <alignment horizontal="left" vertical="top"/>
      <protection locked="0"/>
    </xf>
    <xf numFmtId="0" fontId="20" fillId="14" borderId="14" xfId="0" applyFont="1" applyFill="1" applyBorder="1" applyAlignment="1" applyProtection="1">
      <alignment horizontal="left" vertical="top"/>
      <protection locked="0"/>
    </xf>
    <xf numFmtId="0" fontId="20" fillId="14" borderId="15" xfId="0" applyFont="1" applyFill="1" applyBorder="1" applyAlignment="1" applyProtection="1">
      <alignment horizontal="left" vertical="top"/>
      <protection locked="0"/>
    </xf>
    <xf numFmtId="0" fontId="20" fillId="14" borderId="72" xfId="0" applyFont="1" applyFill="1" applyBorder="1" applyAlignment="1" applyProtection="1">
      <alignment horizontal="left" vertical="top"/>
      <protection locked="0"/>
    </xf>
    <xf numFmtId="0" fontId="5" fillId="14" borderId="17" xfId="0" applyFont="1" applyFill="1" applyBorder="1" applyAlignment="1" applyProtection="1">
      <alignment horizontal="left" vertical="top" wrapText="1"/>
      <protection locked="0"/>
    </xf>
    <xf numFmtId="0" fontId="5" fillId="14" borderId="46" xfId="0" applyFont="1" applyFill="1" applyBorder="1" applyAlignment="1" applyProtection="1">
      <alignment horizontal="left" vertical="top" wrapText="1"/>
      <protection locked="0"/>
    </xf>
    <xf numFmtId="0" fontId="2" fillId="12" borderId="2" xfId="0" applyFont="1" applyFill="1" applyBorder="1" applyAlignment="1">
      <alignment horizontal="left" vertical="top" wrapText="1"/>
    </xf>
    <xf numFmtId="0" fontId="2" fillId="12" borderId="42" xfId="0" applyFont="1" applyFill="1" applyBorder="1" applyAlignment="1">
      <alignment horizontal="left" vertical="top" wrapText="1"/>
    </xf>
    <xf numFmtId="0" fontId="2" fillId="0" borderId="17" xfId="0" applyFont="1" applyBorder="1" applyAlignment="1">
      <alignment horizontal="left" vertical="top" wrapText="1"/>
    </xf>
    <xf numFmtId="0" fontId="2" fillId="0" borderId="34" xfId="0" applyFont="1" applyBorder="1" applyAlignment="1">
      <alignment horizontal="left" vertical="top" wrapText="1"/>
    </xf>
    <xf numFmtId="0" fontId="2" fillId="0" borderId="22" xfId="0" applyFont="1" applyBorder="1" applyAlignment="1">
      <alignment horizontal="left" vertical="top" wrapText="1"/>
    </xf>
    <xf numFmtId="0" fontId="2" fillId="0" borderId="36" xfId="0" applyFont="1" applyBorder="1" applyAlignment="1">
      <alignment horizontal="left" vertical="top" wrapText="1"/>
    </xf>
    <xf numFmtId="0" fontId="2" fillId="0" borderId="84" xfId="0" applyFont="1" applyBorder="1" applyAlignment="1">
      <alignment horizontal="left" vertical="top" wrapText="1"/>
    </xf>
    <xf numFmtId="0" fontId="2" fillId="0" borderId="32" xfId="0" applyFont="1" applyBorder="1" applyAlignment="1">
      <alignment horizontal="left" vertical="top" wrapText="1"/>
    </xf>
    <xf numFmtId="0" fontId="2" fillId="0" borderId="83" xfId="0" applyFont="1" applyBorder="1" applyAlignment="1">
      <alignment horizontal="left" vertical="top" wrapText="1"/>
    </xf>
    <xf numFmtId="0" fontId="5" fillId="14" borderId="23" xfId="0" quotePrefix="1" applyFont="1" applyFill="1" applyBorder="1" applyAlignment="1" applyProtection="1">
      <alignment horizontal="left" vertical="top" wrapText="1"/>
      <protection locked="0"/>
    </xf>
    <xf numFmtId="0" fontId="5" fillId="14" borderId="45" xfId="0" quotePrefix="1" applyFont="1" applyFill="1" applyBorder="1" applyAlignment="1" applyProtection="1">
      <alignment horizontal="left" vertical="top" wrapText="1"/>
      <protection locked="0"/>
    </xf>
    <xf numFmtId="0" fontId="5" fillId="14" borderId="42" xfId="0" applyFont="1" applyFill="1" applyBorder="1" applyAlignment="1">
      <alignment horizontal="center" vertical="top" wrapText="1"/>
    </xf>
    <xf numFmtId="0" fontId="2" fillId="0" borderId="8" xfId="0" quotePrefix="1"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12" borderId="18" xfId="0" applyFont="1" applyFill="1" applyBorder="1" applyAlignment="1" applyProtection="1">
      <alignment horizontal="center" vertical="top" wrapText="1"/>
      <protection locked="0"/>
    </xf>
    <xf numFmtId="0" fontId="2" fillId="12" borderId="19" xfId="0" applyFont="1" applyFill="1" applyBorder="1" applyAlignment="1" applyProtection="1">
      <alignment horizontal="center" vertical="top" wrapText="1"/>
      <protection locked="0"/>
    </xf>
    <xf numFmtId="0" fontId="27" fillId="0" borderId="85" xfId="0" applyFont="1" applyBorder="1" applyAlignment="1">
      <alignment horizontal="center" vertical="center" wrapText="1"/>
    </xf>
    <xf numFmtId="0" fontId="27" fillId="0" borderId="86" xfId="0" applyFont="1" applyBorder="1" applyAlignment="1">
      <alignment horizontal="center" vertical="center" wrapText="1"/>
    </xf>
    <xf numFmtId="0" fontId="27" fillId="0" borderId="87" xfId="0" applyFont="1" applyBorder="1" applyAlignment="1">
      <alignment horizontal="center" vertical="center" wrapText="1"/>
    </xf>
    <xf numFmtId="0" fontId="2" fillId="12" borderId="1" xfId="0" applyFont="1" applyFill="1" applyBorder="1" applyAlignment="1">
      <alignment horizontal="left" vertical="top" wrapText="1"/>
    </xf>
    <xf numFmtId="0" fontId="2" fillId="12" borderId="64" xfId="0" applyFont="1" applyFill="1" applyBorder="1" applyAlignment="1">
      <alignment horizontal="left" vertical="top" wrapText="1"/>
    </xf>
    <xf numFmtId="0" fontId="11" fillId="0" borderId="34" xfId="0" applyFont="1" applyBorder="1" applyAlignment="1">
      <alignment horizontal="left" vertical="top" wrapText="1"/>
    </xf>
    <xf numFmtId="0" fontId="11" fillId="0" borderId="22" xfId="0" applyFont="1" applyBorder="1" applyAlignment="1">
      <alignment horizontal="left" vertical="top" wrapText="1"/>
    </xf>
    <xf numFmtId="0" fontId="11" fillId="0" borderId="36" xfId="0" applyFont="1" applyBorder="1" applyAlignment="1">
      <alignment horizontal="left" vertical="top" wrapText="1"/>
    </xf>
    <xf numFmtId="0" fontId="11" fillId="0" borderId="84" xfId="0" applyFont="1" applyBorder="1" applyAlignment="1">
      <alignment horizontal="left" vertical="top" wrapTex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85" xfId="0" applyFont="1" applyBorder="1" applyAlignment="1">
      <alignment horizontal="center" vertical="center"/>
    </xf>
    <xf numFmtId="0" fontId="2" fillId="0" borderId="86" xfId="0" applyFont="1" applyBorder="1" applyAlignment="1">
      <alignment horizontal="center" vertical="center"/>
    </xf>
    <xf numFmtId="0" fontId="2" fillId="0" borderId="87" xfId="0" applyFont="1" applyBorder="1" applyAlignment="1">
      <alignment horizontal="center" vertical="center"/>
    </xf>
    <xf numFmtId="0" fontId="5" fillId="0" borderId="49" xfId="0" applyFont="1" applyBorder="1" applyAlignment="1">
      <alignment horizontal="left" vertical="top" wrapText="1"/>
    </xf>
    <xf numFmtId="0" fontId="5" fillId="0" borderId="77" xfId="0" applyFont="1" applyBorder="1" applyAlignment="1">
      <alignment horizontal="left" vertical="top" wrapText="1"/>
    </xf>
    <xf numFmtId="0" fontId="5" fillId="0" borderId="79" xfId="0" applyFont="1" applyBorder="1" applyAlignment="1">
      <alignment horizontal="left" vertical="top" wrapText="1"/>
    </xf>
    <xf numFmtId="0" fontId="5" fillId="14" borderId="64" xfId="0" applyFont="1" applyFill="1" applyBorder="1" applyAlignment="1" applyProtection="1">
      <alignment horizontal="left" vertical="top" wrapText="1"/>
      <protection locked="0"/>
    </xf>
    <xf numFmtId="0" fontId="5" fillId="14" borderId="29" xfId="0" applyFont="1" applyFill="1" applyBorder="1" applyAlignment="1" applyProtection="1">
      <alignment horizontal="left" vertical="top" wrapText="1"/>
      <protection locked="0"/>
    </xf>
    <xf numFmtId="0" fontId="5" fillId="14" borderId="75" xfId="0" quotePrefix="1" applyFont="1" applyFill="1" applyBorder="1" applyAlignment="1" applyProtection="1">
      <alignment horizontal="left" vertical="top" wrapText="1"/>
      <protection locked="0"/>
    </xf>
    <xf numFmtId="0" fontId="5" fillId="14" borderId="78" xfId="0" quotePrefix="1" applyFont="1" applyFill="1" applyBorder="1" applyAlignment="1" applyProtection="1">
      <alignment horizontal="left" vertical="top" wrapText="1"/>
      <protection locked="0"/>
    </xf>
    <xf numFmtId="0" fontId="5" fillId="14" borderId="80" xfId="0" quotePrefix="1" applyFont="1" applyFill="1" applyBorder="1" applyAlignment="1" applyProtection="1">
      <alignment horizontal="left" vertical="top" wrapText="1"/>
      <protection locked="0"/>
    </xf>
    <xf numFmtId="0" fontId="2" fillId="0" borderId="0" xfId="0" applyFont="1" applyAlignment="1">
      <alignment horizontal="left" vertical="top"/>
    </xf>
    <xf numFmtId="0" fontId="3" fillId="0" borderId="0" xfId="0" applyFont="1" applyAlignment="1">
      <alignment horizontal="left" vertical="top" wrapText="1"/>
    </xf>
    <xf numFmtId="0" fontId="22" fillId="0" borderId="0" xfId="0" applyFont="1" applyAlignment="1">
      <alignment horizontal="left" vertical="top" wrapText="1"/>
    </xf>
    <xf numFmtId="0" fontId="2" fillId="13" borderId="14" xfId="0" applyFont="1" applyFill="1" applyBorder="1" applyAlignment="1">
      <alignment horizontal="center" vertical="top"/>
    </xf>
    <xf numFmtId="0" fontId="2" fillId="13" borderId="15" xfId="0" applyFont="1" applyFill="1" applyBorder="1" applyAlignment="1">
      <alignment horizontal="center" vertical="top"/>
    </xf>
    <xf numFmtId="0" fontId="2" fillId="13" borderId="16" xfId="0" applyFont="1" applyFill="1" applyBorder="1" applyAlignment="1">
      <alignment horizontal="center" vertical="top"/>
    </xf>
    <xf numFmtId="0" fontId="25" fillId="0" borderId="0" xfId="0" applyFont="1" applyAlignment="1">
      <alignment horizontal="left" vertical="top" wrapText="1"/>
    </xf>
    <xf numFmtId="0" fontId="28" fillId="0" borderId="34" xfId="0" applyFont="1" applyBorder="1" applyAlignment="1">
      <alignment vertical="top" wrapText="1"/>
    </xf>
    <xf numFmtId="0" fontId="28" fillId="0" borderId="34" xfId="0" applyFont="1" applyBorder="1" applyAlignment="1">
      <alignment horizontal="left" vertical="top" wrapText="1"/>
    </xf>
    <xf numFmtId="0" fontId="28" fillId="0" borderId="0" xfId="0" applyFont="1" applyAlignment="1">
      <alignment vertical="top" wrapText="1"/>
    </xf>
    <xf numFmtId="0" fontId="2" fillId="8" borderId="38" xfId="0" applyFont="1" applyFill="1" applyBorder="1" applyAlignment="1">
      <alignment vertical="top" wrapText="1"/>
    </xf>
    <xf numFmtId="0" fontId="2" fillId="8" borderId="39" xfId="0" applyFont="1" applyFill="1" applyBorder="1" applyAlignment="1">
      <alignment vertical="top" wrapText="1"/>
    </xf>
    <xf numFmtId="0" fontId="6" fillId="0" borderId="0" xfId="0" applyFont="1" applyAlignment="1">
      <alignment vertical="top" wrapText="1"/>
    </xf>
    <xf numFmtId="0" fontId="26" fillId="0" borderId="34" xfId="0" applyFont="1" applyBorder="1" applyAlignment="1">
      <alignment horizontal="left" vertical="top" wrapText="1"/>
    </xf>
    <xf numFmtId="0" fontId="2" fillId="13" borderId="7" xfId="0" applyFont="1" applyFill="1" applyBorder="1" applyAlignment="1">
      <alignment horizontal="center" vertical="top"/>
    </xf>
    <xf numFmtId="0" fontId="2" fillId="13" borderId="9" xfId="0" applyFont="1" applyFill="1" applyBorder="1" applyAlignment="1">
      <alignment horizontal="center" vertical="top"/>
    </xf>
    <xf numFmtId="0" fontId="2" fillId="0" borderId="0" xfId="0" applyFont="1" applyAlignment="1">
      <alignment vertical="top" wrapText="1"/>
    </xf>
    <xf numFmtId="0" fontId="38" fillId="10" borderId="50" xfId="0" applyFont="1" applyFill="1" applyBorder="1" applyAlignment="1">
      <alignment horizontal="center" vertical="top" wrapText="1"/>
    </xf>
    <xf numFmtId="0" fontId="38" fillId="10" borderId="25" xfId="0" applyFont="1" applyFill="1" applyBorder="1" applyAlignment="1">
      <alignment horizontal="center" vertical="top" wrapText="1"/>
    </xf>
    <xf numFmtId="0" fontId="38" fillId="10" borderId="14" xfId="0" applyFont="1" applyFill="1" applyBorder="1" applyAlignment="1">
      <alignment horizontal="center" vertical="top" wrapText="1"/>
    </xf>
    <xf numFmtId="0" fontId="38" fillId="10" borderId="16" xfId="0" applyFont="1" applyFill="1" applyBorder="1" applyAlignment="1">
      <alignment horizontal="center" vertical="top" wrapText="1"/>
    </xf>
    <xf numFmtId="0" fontId="38" fillId="10" borderId="34" xfId="0" applyFont="1" applyFill="1" applyBorder="1" applyAlignment="1">
      <alignment horizontal="left" vertical="top" wrapText="1"/>
    </xf>
    <xf numFmtId="0" fontId="38" fillId="10" borderId="0" xfId="0" applyFont="1" applyFill="1" applyAlignment="1">
      <alignment horizontal="left" vertical="top" wrapText="1"/>
    </xf>
    <xf numFmtId="0" fontId="38" fillId="10" borderId="22" xfId="0" applyFont="1" applyFill="1" applyBorder="1" applyAlignment="1">
      <alignment horizontal="left" vertical="top" wrapText="1"/>
    </xf>
    <xf numFmtId="0" fontId="38" fillId="10" borderId="42" xfId="0" applyFont="1" applyFill="1" applyBorder="1" applyAlignment="1">
      <alignment horizontal="center" vertical="top" wrapText="1"/>
    </xf>
    <xf numFmtId="0" fontId="38" fillId="10" borderId="32" xfId="0" applyFont="1" applyFill="1" applyBorder="1" applyAlignment="1">
      <alignment horizontal="left" vertical="top" wrapText="1"/>
    </xf>
    <xf numFmtId="0" fontId="38" fillId="10" borderId="27" xfId="0" applyFont="1" applyFill="1" applyBorder="1" applyAlignment="1">
      <alignment horizontal="left" vertical="top" wrapText="1"/>
    </xf>
    <xf numFmtId="0" fontId="38" fillId="10" borderId="17" xfId="0" applyFont="1" applyFill="1" applyBorder="1" applyAlignment="1">
      <alignment horizontal="center" vertical="top" wrapText="1"/>
    </xf>
    <xf numFmtId="0" fontId="38" fillId="10" borderId="23" xfId="0" applyFont="1" applyFill="1" applyBorder="1" applyAlignment="1">
      <alignment horizontal="center" vertical="top" wrapText="1"/>
    </xf>
    <xf numFmtId="0" fontId="38" fillId="10" borderId="67" xfId="0" applyFont="1" applyFill="1" applyBorder="1" applyAlignment="1">
      <alignment horizontal="center" vertical="top" wrapText="1"/>
    </xf>
    <xf numFmtId="0" fontId="38" fillId="10" borderId="66" xfId="0" applyFont="1" applyFill="1" applyBorder="1" applyAlignment="1">
      <alignment horizontal="center" vertical="top" wrapText="1"/>
    </xf>
    <xf numFmtId="0" fontId="38" fillId="10" borderId="18" xfId="0" applyFont="1" applyFill="1" applyBorder="1" applyAlignment="1">
      <alignment horizontal="center" vertical="top" wrapText="1"/>
    </xf>
    <xf numFmtId="0" fontId="38" fillId="10" borderId="19" xfId="0" applyFont="1" applyFill="1" applyBorder="1" applyAlignment="1">
      <alignment horizontal="center" vertical="top" wrapText="1"/>
    </xf>
    <xf numFmtId="0" fontId="38" fillId="10" borderId="71" xfId="0" applyFont="1" applyFill="1" applyBorder="1" applyAlignment="1">
      <alignment horizontal="center" vertical="top" wrapText="1"/>
    </xf>
    <xf numFmtId="0" fontId="38" fillId="10" borderId="15" xfId="0" applyFont="1" applyFill="1" applyBorder="1" applyAlignment="1">
      <alignment horizontal="center" vertical="top" wrapText="1"/>
    </xf>
    <xf numFmtId="0" fontId="38" fillId="10" borderId="14" xfId="6" applyFont="1" applyFill="1" applyBorder="1" applyAlignment="1">
      <alignment horizontal="center" vertical="top" wrapText="1"/>
    </xf>
    <xf numFmtId="0" fontId="38" fillId="10" borderId="16" xfId="6" applyFont="1" applyFill="1" applyBorder="1" applyAlignment="1">
      <alignment horizontal="center" vertical="top" wrapText="1"/>
    </xf>
    <xf numFmtId="0" fontId="38" fillId="24" borderId="92" xfId="0" applyFont="1" applyFill="1" applyBorder="1" applyAlignment="1">
      <alignment horizontal="center" vertical="top" wrapText="1"/>
    </xf>
    <xf numFmtId="0" fontId="38" fillId="24" borderId="78" xfId="0" applyFont="1" applyFill="1" applyBorder="1" applyAlignment="1">
      <alignment horizontal="center" vertical="top" wrapText="1"/>
    </xf>
    <xf numFmtId="0" fontId="38" fillId="24" borderId="80" xfId="0" applyFont="1" applyFill="1" applyBorder="1" applyAlignment="1">
      <alignment horizontal="center" vertical="top" wrapText="1"/>
    </xf>
    <xf numFmtId="0" fontId="38" fillId="25" borderId="92" xfId="0" applyFont="1" applyFill="1" applyBorder="1" applyAlignment="1">
      <alignment horizontal="center" vertical="top" wrapText="1"/>
    </xf>
    <xf numFmtId="0" fontId="38" fillId="25" borderId="78" xfId="0" applyFont="1" applyFill="1" applyBorder="1" applyAlignment="1">
      <alignment horizontal="center" vertical="top" wrapText="1"/>
    </xf>
    <xf numFmtId="0" fontId="38" fillId="25" borderId="80" xfId="0" applyFont="1" applyFill="1" applyBorder="1" applyAlignment="1">
      <alignment horizontal="center" vertical="top" wrapText="1"/>
    </xf>
    <xf numFmtId="0" fontId="38" fillId="25" borderId="65" xfId="0" applyFont="1" applyFill="1" applyBorder="1" applyAlignment="1">
      <alignment horizontal="center" vertical="top" wrapText="1"/>
    </xf>
    <xf numFmtId="0" fontId="38" fillId="10" borderId="50" xfId="0" applyFont="1" applyFill="1" applyBorder="1" applyAlignment="1">
      <alignment horizontal="left" vertical="top" wrapText="1"/>
    </xf>
    <xf numFmtId="0" fontId="38" fillId="10" borderId="43" xfId="0" applyFont="1" applyFill="1" applyBorder="1" applyAlignment="1">
      <alignment horizontal="left" vertical="top" wrapText="1"/>
    </xf>
    <xf numFmtId="0" fontId="38" fillId="10" borderId="25" xfId="0" applyFont="1" applyFill="1" applyBorder="1" applyAlignment="1">
      <alignment horizontal="left" vertical="top" wrapText="1"/>
    </xf>
    <xf numFmtId="0" fontId="38" fillId="24" borderId="65" xfId="0" applyFont="1" applyFill="1" applyBorder="1" applyAlignment="1">
      <alignment horizontal="center" vertical="top" wrapText="1"/>
    </xf>
    <xf numFmtId="0" fontId="38" fillId="10" borderId="92" xfId="0" applyFont="1" applyFill="1" applyBorder="1" applyAlignment="1">
      <alignment horizontal="center" vertical="top" wrapText="1"/>
    </xf>
    <xf numFmtId="0" fontId="38" fillId="10" borderId="78" xfId="0" applyFont="1" applyFill="1" applyBorder="1" applyAlignment="1">
      <alignment horizontal="center" vertical="top" wrapText="1"/>
    </xf>
    <xf numFmtId="0" fontId="38" fillId="10" borderId="65" xfId="0" applyFont="1" applyFill="1" applyBorder="1" applyAlignment="1">
      <alignment horizontal="center" vertical="top" wrapText="1"/>
    </xf>
    <xf numFmtId="0" fontId="38" fillId="10" borderId="80" xfId="0" applyFont="1" applyFill="1" applyBorder="1" applyAlignment="1">
      <alignment horizontal="center" vertical="top" wrapText="1"/>
    </xf>
    <xf numFmtId="0" fontId="38" fillId="24" borderId="49" xfId="0" applyFont="1" applyFill="1" applyBorder="1" applyAlignment="1">
      <alignment horizontal="left" vertical="top" wrapText="1"/>
    </xf>
    <xf numFmtId="0" fontId="38" fillId="24" borderId="77" xfId="0" applyFont="1" applyFill="1" applyBorder="1" applyAlignment="1">
      <alignment horizontal="left" vertical="top" wrapText="1"/>
    </xf>
    <xf numFmtId="0" fontId="38" fillId="24" borderId="79" xfId="0" applyFont="1" applyFill="1" applyBorder="1" applyAlignment="1">
      <alignment horizontal="left" vertical="top" wrapText="1"/>
    </xf>
    <xf numFmtId="0" fontId="38" fillId="10" borderId="49" xfId="0" applyFont="1" applyFill="1" applyBorder="1" applyAlignment="1">
      <alignment horizontal="left" vertical="top" wrapText="1"/>
    </xf>
    <xf numFmtId="0" fontId="38" fillId="10" borderId="77" xfId="0" applyFont="1" applyFill="1" applyBorder="1" applyAlignment="1">
      <alignment horizontal="left" vertical="top" wrapText="1"/>
    </xf>
    <xf numFmtId="0" fontId="38" fillId="10" borderId="79" xfId="0" applyFont="1" applyFill="1" applyBorder="1" applyAlignment="1">
      <alignment horizontal="left" vertical="top" wrapText="1"/>
    </xf>
    <xf numFmtId="0" fontId="38" fillId="25" borderId="49" xfId="0" applyFont="1" applyFill="1" applyBorder="1" applyAlignment="1">
      <alignment horizontal="left" vertical="top" wrapText="1"/>
    </xf>
    <xf numFmtId="0" fontId="38" fillId="25" borderId="77" xfId="0" applyFont="1" applyFill="1" applyBorder="1" applyAlignment="1">
      <alignment horizontal="left" vertical="top" wrapText="1"/>
    </xf>
    <xf numFmtId="0" fontId="38" fillId="25" borderId="79" xfId="0" applyFont="1" applyFill="1" applyBorder="1" applyAlignment="1">
      <alignment horizontal="left" vertical="top" wrapText="1"/>
    </xf>
    <xf numFmtId="0" fontId="0" fillId="4" borderId="21" xfId="0" applyFill="1" applyBorder="1" applyAlignment="1">
      <alignment horizontal="left" vertical="top" wrapText="1"/>
    </xf>
    <xf numFmtId="0" fontId="0" fillId="0" borderId="22" xfId="0" applyBorder="1" applyAlignment="1">
      <alignment horizontal="left" vertical="top" wrapText="1"/>
    </xf>
    <xf numFmtId="0" fontId="0" fillId="4" borderId="24" xfId="0" applyFill="1" applyBorder="1" applyAlignment="1">
      <alignment horizontal="left" vertical="top" wrapText="1"/>
    </xf>
    <xf numFmtId="0" fontId="0" fillId="0" borderId="25" xfId="0" applyBorder="1" applyAlignment="1">
      <alignment horizontal="left" vertical="top" wrapText="1"/>
    </xf>
    <xf numFmtId="0" fontId="0" fillId="4" borderId="18" xfId="0" applyFill="1" applyBorder="1" applyAlignment="1">
      <alignment horizontal="left" vertical="top" wrapText="1"/>
    </xf>
    <xf numFmtId="0" fontId="0" fillId="0" borderId="19" xfId="0" applyBorder="1" applyAlignment="1">
      <alignment horizontal="left" vertical="top" wrapText="1"/>
    </xf>
    <xf numFmtId="0" fontId="5" fillId="4" borderId="21" xfId="0" applyFont="1" applyFill="1" applyBorder="1" applyAlignment="1">
      <alignment horizontal="left" vertical="top" wrapText="1"/>
    </xf>
    <xf numFmtId="0" fontId="2" fillId="0" borderId="0" xfId="0" applyFont="1" applyFill="1" applyAlignment="1">
      <alignment horizontal="left" vertical="top"/>
    </xf>
    <xf numFmtId="0" fontId="5" fillId="0" borderId="0" xfId="0" applyFont="1" applyFill="1" applyAlignment="1">
      <alignment horizontal="left" vertical="top"/>
    </xf>
    <xf numFmtId="0" fontId="5" fillId="0" borderId="0" xfId="0" quotePrefix="1" applyFont="1" applyFill="1" applyAlignment="1">
      <alignment horizontal="left" vertical="top"/>
    </xf>
    <xf numFmtId="0" fontId="5" fillId="0" borderId="0" xfId="0" applyFont="1" applyFill="1" applyAlignment="1">
      <alignment vertical="top"/>
    </xf>
    <xf numFmtId="49" fontId="5" fillId="0" borderId="0" xfId="0" quotePrefix="1" applyNumberFormat="1" applyFont="1" applyFill="1" applyAlignment="1">
      <alignment horizontal="left" vertical="top"/>
    </xf>
    <xf numFmtId="0" fontId="36" fillId="0" borderId="0" xfId="3" applyFont="1" applyFill="1" applyAlignment="1">
      <alignment vertical="top"/>
    </xf>
    <xf numFmtId="0" fontId="5" fillId="0" borderId="0" xfId="0" quotePrefix="1" applyFont="1" applyFill="1" applyAlignment="1">
      <alignment vertical="top"/>
    </xf>
    <xf numFmtId="0" fontId="0" fillId="0" borderId="0" xfId="0" applyFill="1" applyAlignment="1">
      <alignment vertical="top"/>
    </xf>
  </cellXfs>
  <cellStyles count="9">
    <cellStyle name="Comma 2" xfId="7" xr:uid="{4F1CD36B-3165-4A1E-AF12-91CAF9A46EBC}"/>
    <cellStyle name="Komma" xfId="2" builtinId="3"/>
    <cellStyle name="Komma 2" xfId="4" xr:uid="{1DC67855-A3F2-4842-9429-069CC2DB0C61}"/>
    <cellStyle name="Komma 2 2" xfId="8" xr:uid="{FF43D327-B5C0-46FA-B226-902D2384A70B}"/>
    <cellStyle name="Link" xfId="1" builtinId="8"/>
    <cellStyle name="Normal 2" xfId="6" xr:uid="{9573C010-DBFC-4AEE-831D-BA45BCB0BCB3}"/>
    <cellStyle name="Standard" xfId="0" builtinId="0"/>
    <cellStyle name="Standard 2" xfId="5" xr:uid="{4DA01CC9-49EB-470B-AD76-880FFBE6B42D}"/>
    <cellStyle name="Standard_Outline NIMs template 10-09-30" xfId="3" xr:uid="{00000000-0005-0000-0000-000003000000}"/>
  </cellStyles>
  <dxfs count="52">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FFFFCC"/>
      <color rgb="FF0000FF"/>
      <color rgb="FFFF99FF"/>
      <color rgb="FFFF66FF"/>
      <color rgb="FFCCCCFF"/>
      <color rgb="FFBCB7DE"/>
      <color rgb="FFC1B9DD"/>
      <color rgb="FFB59CDE"/>
      <color rgb="FFC2A4DD"/>
      <color rgb="FFABA0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eur-lex.europa.eu/legal-content/EN/TXT/?uri=CELEX%3A02019R0331-20240101" TargetMode="External"/><Relationship Id="rId2" Type="http://schemas.openxmlformats.org/officeDocument/2006/relationships/hyperlink" Target="https://eur-lex.europa.eu/legal-content/EN/TXT/PDF/?uri=CELEX:02019R1842-20220619" TargetMode="External"/><Relationship Id="rId1" Type="http://schemas.openxmlformats.org/officeDocument/2006/relationships/hyperlink" Target="http://ec.europa.eu/clima/policies/ets/monitoring/index_en.htm" TargetMode="External"/><Relationship Id="rId5" Type="http://schemas.openxmlformats.org/officeDocument/2006/relationships/printerSettings" Target="../printerSettings/printerSettings1.bin"/><Relationship Id="rId4" Type="http://schemas.openxmlformats.org/officeDocument/2006/relationships/hyperlink" Target="https://climate.ec.europa.eu/eu-action/carbon-markets/eu-emissions-trading-system-eu-ets/monitoring-reporting-and-verification_en"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s://eur-lex.europa.eu/legal-content/EN/TXT/PDF/?uri=OJ:L_202500772" TargetMode="External"/><Relationship Id="rId13" Type="http://schemas.openxmlformats.org/officeDocument/2006/relationships/hyperlink" Target="https://climate.ec.europa.eu/eu-action/carbon-markets/eu-emissions-trading-system-eu-ets/monitoring-reporting-and-verification_en" TargetMode="External"/><Relationship Id="rId3" Type="http://schemas.openxmlformats.org/officeDocument/2006/relationships/hyperlink" Target="http://eur-lex.europa.eu/en/index.htm" TargetMode="External"/><Relationship Id="rId7" Type="http://schemas.openxmlformats.org/officeDocument/2006/relationships/hyperlink" Target="https://eur-lex.europa.eu/legal-content/EN/TXT/?uri=CELEX%3A02003L0087-20240301" TargetMode="External"/><Relationship Id="rId12" Type="http://schemas.openxmlformats.org/officeDocument/2006/relationships/hyperlink" Target="https://climate.ec.europa.eu/eu-action/carbon-markets/eu-emissions-trading-system-eu-ets/free-allocation/about-free-allocation_en" TargetMode="External"/><Relationship Id="rId17" Type="http://schemas.openxmlformats.org/officeDocument/2006/relationships/printerSettings" Target="../printerSettings/printerSettings11.bin"/><Relationship Id="rId2" Type="http://schemas.openxmlformats.org/officeDocument/2006/relationships/hyperlink" Target="https://climate.ec.europa.eu/eu-action/eu-emissions-trading-system-eu-ets_en" TargetMode="External"/><Relationship Id="rId16" Type="http://schemas.openxmlformats.org/officeDocument/2006/relationships/hyperlink" Target="https://eur-lex.europa.eu/legal-content/EN/TXT/?uri=CELEX%3A02018R2067-20250622" TargetMode="External"/><Relationship Id="rId1" Type="http://schemas.openxmlformats.org/officeDocument/2006/relationships/hyperlink" Target="https://eur-lex.europa.eu/legal-content/EN/TXT/?uri=CELEX%3A02018R2067-20250622" TargetMode="External"/><Relationship Id="rId6" Type="http://schemas.openxmlformats.org/officeDocument/2006/relationships/hyperlink" Target="https://eur-lex.europa.eu/legal-content/EN/TXT/PDF/?uri=CELEX:02019R1842-20220619" TargetMode="External"/><Relationship Id="rId11" Type="http://schemas.openxmlformats.org/officeDocument/2006/relationships/hyperlink" Target="https://eur-lex.europa.eu/legal-content/EN/TXT/PDF/?uri=CELEX:02019R1842-20220619" TargetMode="External"/><Relationship Id="rId5" Type="http://schemas.openxmlformats.org/officeDocument/2006/relationships/hyperlink" Target="https://climate.ec.europa.eu/eu-action/carbon-markets/eu-emissions-trading-system-eu-ets/free-allocation/about-free-allocation_en" TargetMode="External"/><Relationship Id="rId15" Type="http://schemas.openxmlformats.org/officeDocument/2006/relationships/hyperlink" Target="https://climate.ec.europa.eu/eu-action/eu-emissions-trading-system-eu-ets_en" TargetMode="External"/><Relationship Id="rId10" Type="http://schemas.openxmlformats.org/officeDocument/2006/relationships/hyperlink" Target="https://eur-lex.europa.eu/legal-content/EN/TXT/?uri=CELEX%3A02003L0087-20240301" TargetMode="External"/><Relationship Id="rId4" Type="http://schemas.openxmlformats.org/officeDocument/2006/relationships/hyperlink" Target="https://climate.ec.europa.eu/eu-action/carbon-markets/eu-emissions-trading-system-eu-ets/monitoring-reporting-and-verification_en" TargetMode="External"/><Relationship Id="rId9" Type="http://schemas.openxmlformats.org/officeDocument/2006/relationships/hyperlink" Target="https://eur-lex.europa.eu/legal-content/EN/TXT/PDF/?uri=OJ:L_202500772" TargetMode="External"/><Relationship Id="rId14" Type="http://schemas.openxmlformats.org/officeDocument/2006/relationships/hyperlink" Target="http://eur-lex.europa.eu/en/index.ht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78"/>
  <sheetViews>
    <sheetView tabSelected="1" zoomScaleNormal="100" workbookViewId="0">
      <selection activeCell="B1" sqref="B1:I1"/>
    </sheetView>
  </sheetViews>
  <sheetFormatPr baseColWidth="10" defaultColWidth="9.140625" defaultRowHeight="12.75" x14ac:dyDescent="0.2"/>
  <cols>
    <col min="1" max="2" width="3.42578125" style="46" customWidth="1"/>
    <col min="3" max="3" width="31" style="46" customWidth="1"/>
    <col min="4" max="4" width="18.5703125" style="46" customWidth="1"/>
    <col min="5" max="5" width="18.85546875" style="46" customWidth="1"/>
    <col min="6" max="16384" width="9.140625" style="46"/>
  </cols>
  <sheetData>
    <row r="1" spans="1:9" ht="25.5" customHeight="1" x14ac:dyDescent="0.2">
      <c r="A1" s="96"/>
      <c r="B1" s="448" t="str">
        <f>Translations!$B$13</f>
        <v>PRÜFBERICHT</v>
      </c>
      <c r="C1" s="449"/>
      <c r="D1" s="449"/>
      <c r="E1" s="449"/>
      <c r="F1" s="449"/>
      <c r="G1" s="449"/>
      <c r="H1" s="449"/>
      <c r="I1" s="449"/>
    </row>
    <row r="2" spans="1:9" ht="39.6" customHeight="1" x14ac:dyDescent="0.2">
      <c r="A2" s="96"/>
      <c r="B2" s="463" t="str">
        <f>Translations!$B$14</f>
        <v>Für die Prüfung der Klimaneutralitätsberichte des Anlagenbetreibers gemäß der Durchführungsverordnung (EU) 2019/1842 über Änderungen der Aktivitätsraten</v>
      </c>
      <c r="C2" s="464"/>
      <c r="D2" s="464"/>
      <c r="E2" s="464"/>
      <c r="F2" s="464"/>
      <c r="G2" s="464"/>
      <c r="H2" s="464"/>
      <c r="I2" s="464"/>
    </row>
    <row r="3" spans="1:9" ht="12.75" customHeight="1" thickBot="1" x14ac:dyDescent="0.25">
      <c r="A3" s="96"/>
      <c r="B3" s="415"/>
      <c r="C3" s="416"/>
      <c r="D3" s="416"/>
      <c r="E3" s="416"/>
      <c r="F3" s="416"/>
      <c r="G3" s="416"/>
      <c r="H3" s="416"/>
      <c r="I3" s="416"/>
    </row>
    <row r="4" spans="1:9" ht="12.75" customHeight="1" x14ac:dyDescent="0.2">
      <c r="A4" s="96"/>
      <c r="B4" s="450" t="str">
        <f>Translations!$B$15</f>
        <v>Bevor Sie diese Datei verwenden, führen Sie bitte die folgenden Schritte durch:</v>
      </c>
      <c r="C4" s="451"/>
      <c r="D4" s="451"/>
      <c r="E4" s="451"/>
      <c r="F4" s="451"/>
      <c r="G4" s="451"/>
      <c r="H4" s="451"/>
      <c r="I4" s="452"/>
    </row>
    <row r="5" spans="1:9" ht="32.85" customHeight="1" x14ac:dyDescent="0.2">
      <c r="A5" s="96"/>
      <c r="B5" s="425" t="str">
        <f>Translations!$B$16</f>
        <v>(a) Lesen Sie sorgfältig „How to use this file“ („Hinweise zur Bearbeitung dieser Datei"). Dies ist die Anleitung zum Ausfüllen dieser Vorlage.</v>
      </c>
      <c r="C5" s="426"/>
      <c r="D5" s="426"/>
      <c r="E5" s="426"/>
      <c r="F5" s="426"/>
      <c r="G5" s="426"/>
      <c r="H5" s="426"/>
      <c r="I5" s="427"/>
    </row>
    <row r="6" spans="1:9" ht="43.7" customHeight="1" x14ac:dyDescent="0.2">
      <c r="A6" s="96"/>
      <c r="B6" s="425" t="str">
        <f>Translations!$B$17</f>
        <v>(b) Identifizieren Sie die zuständige Behörde, bei der der Anlagenbetreiber, dessen Bericht Sie prüfen, den geprüften Klimaneutralitätsbericht einreichen muss. Beachten Sie, dass „Mitgliedstaat“ hier alle Staaten bezeichnet, die am EU-EHS teilnehmen, nicht nur EU-Mitgliedstaaten.</v>
      </c>
      <c r="C6" s="426"/>
      <c r="D6" s="426"/>
      <c r="E6" s="426"/>
      <c r="F6" s="426"/>
      <c r="G6" s="426"/>
      <c r="H6" s="426"/>
      <c r="I6" s="427"/>
    </row>
    <row r="7" spans="1:9" ht="30" customHeight="1" x14ac:dyDescent="0.2">
      <c r="A7" s="96"/>
      <c r="B7" s="425" t="str">
        <f>Translations!$B$18</f>
        <v>(c) Besuchen Sie die Webseite der zuständigen Behörde, um herauszufinden, ob Sie die richtige Version der Vorlage verwenden. Die Vorlagenversion (insbesondere der Name der Referenzdatei) ist am Ende dieses Arbeitsblattes deutlich gekennzeichnet.</v>
      </c>
      <c r="C7" s="426"/>
      <c r="D7" s="426"/>
      <c r="E7" s="426"/>
      <c r="F7" s="426"/>
      <c r="G7" s="426"/>
      <c r="H7" s="426"/>
      <c r="I7" s="427"/>
    </row>
    <row r="8" spans="1:9" ht="42.75" customHeight="1" thickBot="1" x14ac:dyDescent="0.25">
      <c r="A8" s="96"/>
      <c r="B8" s="453" t="str">
        <f>Translations!$B$19</f>
        <v>(d) Einige Mitgliedstaaten können verlangen, dass Sie ein alternatives System verwenden, z.B. ein internetbasiertes Formular anstelle einer Kalkulationstabelle. Überprüfen Sie die Anforderungen Ihres Mitgliedstaates. In diesem Fall wird Ihnen die zuständige Behörde weitere Informationen zur Verfügung stellen.</v>
      </c>
      <c r="C8" s="454"/>
      <c r="D8" s="454"/>
      <c r="E8" s="454"/>
      <c r="F8" s="454"/>
      <c r="G8" s="454"/>
      <c r="H8" s="454"/>
      <c r="I8" s="455"/>
    </row>
    <row r="9" spans="1:9" ht="12.75" customHeight="1" x14ac:dyDescent="0.2">
      <c r="A9" s="96"/>
      <c r="B9" s="417"/>
      <c r="C9" s="418"/>
      <c r="D9" s="418"/>
      <c r="E9" s="418"/>
      <c r="F9" s="418"/>
      <c r="G9" s="418"/>
      <c r="H9" s="418"/>
      <c r="I9" s="418"/>
    </row>
    <row r="10" spans="1:9" x14ac:dyDescent="0.2">
      <c r="A10" s="96"/>
      <c r="B10" s="456" t="str">
        <f>Translations!$B$20</f>
        <v>Gehen Sie zu „How to use this file“ („Hinweise zur Bearbeitung dieser Datei").</v>
      </c>
      <c r="C10" s="456"/>
      <c r="D10" s="456"/>
      <c r="E10" s="456"/>
      <c r="F10" s="456"/>
      <c r="G10" s="456"/>
      <c r="H10" s="456"/>
      <c r="I10" s="456"/>
    </row>
    <row r="11" spans="1:9" ht="10.5" customHeight="1" thickBot="1" x14ac:dyDescent="0.25">
      <c r="A11" s="96"/>
      <c r="B11" s="415"/>
      <c r="C11" s="416"/>
      <c r="D11" s="416"/>
      <c r="E11" s="416"/>
      <c r="F11" s="416"/>
      <c r="G11" s="416"/>
      <c r="H11" s="416"/>
      <c r="I11" s="416"/>
    </row>
    <row r="12" spans="1:9" ht="15" x14ac:dyDescent="0.2">
      <c r="A12" s="96"/>
      <c r="B12" s="82"/>
      <c r="C12" s="419" t="str">
        <f>Translations!$B$21</f>
        <v>Leitlinien und Modalitäten</v>
      </c>
      <c r="D12" s="419"/>
      <c r="E12" s="419"/>
      <c r="F12" s="419"/>
      <c r="G12" s="419"/>
      <c r="H12" s="419"/>
      <c r="I12" s="420"/>
    </row>
    <row r="13" spans="1:9" ht="10.5" customHeight="1" x14ac:dyDescent="0.2">
      <c r="A13" s="96"/>
      <c r="B13" s="83"/>
      <c r="C13" s="84"/>
      <c r="D13" s="84"/>
      <c r="E13" s="84"/>
      <c r="F13" s="84"/>
      <c r="G13" s="84"/>
      <c r="H13" s="84"/>
      <c r="I13" s="85"/>
    </row>
    <row r="14" spans="1:9" ht="248.85" customHeight="1" x14ac:dyDescent="0.2">
      <c r="A14" s="96"/>
      <c r="B14" s="83">
        <v>1</v>
      </c>
      <c r="C14" s="467" t="str">
        <f>Translations!$B$22</f>
        <v>Artikel 10a Absatz 1 der EU-EHS-Richtlinie sieht in Verbindung mit Artikel 22b der Delegierten Verordnung (EU) 2019/331 (im Folgenden "EU-Verordnung über die kostenlose Zuteilung") vor, dass die Höhe der kostenlosen Zuteilung um 20 % gekürzt wird, wenn die folgenden Konditionalitäten vorliegen:
a) Betreiber von Anlagen, deren Treibhausgasemissionen höher sind als das 80. Perzentil der Emissionswerte für die relevanten Produkt-Benchmarks (in den Jahren 2016/2017), bis Mai 2024 keinen Klimaneutralitätsplan (KNP) gemäß Artikel 10b Absatz 4 erstellt haben.
b) Die Betreiber gemäß Punkt (a) die im Klimaneutralitätsplan für den Zeitraum bis zum 31. Dezember 2025 und jeden darauffolgenden Fünfjahreszeitraum aufgeführten Etappenziele und Ziele nicht erreicht haben und dies von einer akkreditierten Prüfeinrichtung bestätigt wurde.
c) Die zuständige Behörde den Klimaneutralitätsplan geprüft und festgestellt hat, dass Inhalt und Format mit der Durchführungsverordnung (EU) 2023/2441 im Einklang stehen.
Artikel 10b Absatz 4 gewährt zusätzliche 30 % der kostenlosen Zuteilung für Fernwärme in bestimmten Mitgliedstaaten, sofern diese ebenfalls einen KNP einrichten und ein Investitionsvolumen in Höhe des Wertes dieser zusätzlichen kostenlosen Zuteilung investiert wird, um die Emissionen vor 2030 erheblich zu verringern. Die Konditionalitäten unter Punkt (b) und (c) gelten ebenfalls.
Die Kommission hat die Durchführungsverordnung (EU) 2023/2441 (im Folgenden "KNP-Verordnung") erlassen, die den Mindestinhalt und das Format des KNP festlegt.</v>
      </c>
      <c r="D14" s="467"/>
      <c r="E14" s="467"/>
      <c r="F14" s="467"/>
      <c r="G14" s="467"/>
      <c r="H14" s="467"/>
      <c r="I14" s="468"/>
    </row>
    <row r="15" spans="1:9" ht="18" customHeight="1" x14ac:dyDescent="0.2">
      <c r="A15" s="96"/>
      <c r="B15" s="83"/>
      <c r="C15" s="428" t="str">
        <f>Translations!$B$23</f>
        <v>Die konsolidierte Version der Richtlinie 2003/87/EG kann unter folgender Adresse heruntergeladen werden:</v>
      </c>
      <c r="D15" s="428"/>
      <c r="E15" s="428"/>
      <c r="F15" s="428"/>
      <c r="G15" s="428"/>
      <c r="H15" s="428"/>
      <c r="I15" s="457"/>
    </row>
    <row r="16" spans="1:9" ht="16.5" customHeight="1" x14ac:dyDescent="0.2">
      <c r="A16" s="96"/>
      <c r="B16" s="83"/>
      <c r="C16" s="458" t="str">
        <f>HYPERLINK(Translations!$B$24,Translations!$B$24)</f>
        <v>http://data.europa.eu/eli/dir/2003/87/2024-03-01</v>
      </c>
      <c r="D16" s="459"/>
      <c r="E16" s="459"/>
      <c r="F16" s="459"/>
      <c r="G16" s="459"/>
      <c r="H16" s="459"/>
      <c r="I16" s="460"/>
    </row>
    <row r="17" spans="1:9" ht="16.5" customHeight="1" x14ac:dyDescent="0.2">
      <c r="A17" s="96"/>
      <c r="B17" s="83"/>
      <c r="C17" s="496" t="str">
        <f>Translations!$B$25</f>
        <v>Die konsolidierte Version der Delegierten Verordnung (EU) 2019/331 kann unter folgender Adresse heruntergeladen werden:</v>
      </c>
      <c r="D17" s="432"/>
      <c r="E17" s="432"/>
      <c r="F17" s="432"/>
      <c r="G17" s="432"/>
      <c r="H17" s="432"/>
      <c r="I17" s="433"/>
    </row>
    <row r="18" spans="1:9" s="66" customFormat="1" ht="16.5" customHeight="1" x14ac:dyDescent="0.2">
      <c r="A18" s="206"/>
      <c r="B18" s="233"/>
      <c r="C18" s="431" t="str">
        <f>Translations!$B$26</f>
        <v>http://data.europa.eu/eli/reg_del/2019/331/2024-01-01</v>
      </c>
      <c r="D18" s="434"/>
      <c r="E18" s="434"/>
      <c r="F18" s="434"/>
      <c r="G18" s="434"/>
      <c r="H18" s="434"/>
      <c r="I18" s="435"/>
    </row>
    <row r="19" spans="1:9" ht="9" customHeight="1" x14ac:dyDescent="0.2">
      <c r="A19" s="96"/>
      <c r="B19" s="83"/>
      <c r="C19" s="159"/>
      <c r="D19" s="86"/>
      <c r="E19" s="84"/>
      <c r="F19" s="84"/>
      <c r="G19" s="84"/>
      <c r="H19" s="84"/>
      <c r="I19" s="85"/>
    </row>
    <row r="20" spans="1:9" ht="76.349999999999994" customHeight="1" x14ac:dyDescent="0.2">
      <c r="A20" s="96"/>
      <c r="B20" s="83">
        <v>2</v>
      </c>
      <c r="C20" s="428" t="str">
        <f>Translations!$B$27</f>
        <v>Artikel 3b der Durchführungsverordnung 2019/1842, zuletzt geändert durch die Durchführungsverordnung (EU) 2025/772 (im Folgenden „EU-Verordnung über Änderungen der Aktivitätsraten“), verpflichtet Anlagenbetreiber, die einen Klimaneutralitätsplan vorgelegt haben, zur Erstellung eines Klimaneutralitätsberichts (KNB) und legt den Mindestinhalt und das Format des KNB fest. Die EU-Verordnung über Änderungen der Aktivitätsraten wurde 2024 geändert. Verordnung und Änderungen können unter den folgenden zwei Links heruntergeladen werden:</v>
      </c>
      <c r="D20" s="429"/>
      <c r="E20" s="429"/>
      <c r="F20" s="429"/>
      <c r="G20" s="429"/>
      <c r="H20" s="429"/>
      <c r="I20" s="430"/>
    </row>
    <row r="21" spans="1:9" s="66" customFormat="1" ht="18.75" customHeight="1" x14ac:dyDescent="0.2">
      <c r="A21" s="206"/>
      <c r="B21" s="233"/>
      <c r="C21" s="431" t="str">
        <f>HYPERLINK(Translations!$B$28,Translations!$B$28)</f>
        <v>http://data.europa.eu/eli/reg_impl/2019/1842/2026-01-01</v>
      </c>
      <c r="D21" s="432"/>
      <c r="E21" s="432"/>
      <c r="F21" s="432"/>
      <c r="G21" s="432"/>
      <c r="H21" s="432"/>
      <c r="I21" s="433"/>
    </row>
    <row r="22" spans="1:9" s="66" customFormat="1" ht="17.100000000000001" customHeight="1" x14ac:dyDescent="0.2">
      <c r="A22" s="206"/>
      <c r="B22" s="233"/>
      <c r="C22" s="431" t="str">
        <f>HYPERLINK(Translations!$B$29,Translations!$B$29)</f>
        <v>http://data.europa.eu/eli/reg_impl/2025/772/oj</v>
      </c>
      <c r="D22" s="432"/>
      <c r="E22" s="432"/>
      <c r="F22" s="432"/>
      <c r="G22" s="432"/>
      <c r="H22" s="432"/>
      <c r="I22" s="433"/>
    </row>
    <row r="23" spans="1:9" ht="10.5" customHeight="1" x14ac:dyDescent="0.2">
      <c r="A23" s="96"/>
      <c r="B23" s="83"/>
      <c r="C23" s="159"/>
      <c r="D23" s="86"/>
      <c r="E23" s="84"/>
      <c r="F23" s="84"/>
      <c r="G23" s="84"/>
      <c r="H23" s="84"/>
      <c r="I23" s="85"/>
    </row>
    <row r="24" spans="1:9" ht="57.2" customHeight="1" x14ac:dyDescent="0.2">
      <c r="A24" s="96"/>
      <c r="B24" s="83">
        <v>3</v>
      </c>
      <c r="C24" s="441" t="str">
        <f>Translations!$B$30</f>
        <v>Richtline 2003/87/EG und der Artikel 22b der EU-Verordnung über die kostenlose Zuteilung schreiben vor, dass die Erreichung von Etappenzielen und Zielen durch eine akkreditierte Prüfeinrichtung überprüft werden muss. Die Durchführungsverordnung (EU) 2018/2067 (im Folgenden „EU-Verordnung über die Akkreditierung und Prüfung") legt weitere Anforderungen für die Überprüfung von Klimaneutralitätsberichten und die Erreichung von Etappenzielen und Zielen fest.</v>
      </c>
      <c r="D24" s="441"/>
      <c r="E24" s="441"/>
      <c r="F24" s="441"/>
      <c r="G24" s="441"/>
      <c r="H24" s="441"/>
      <c r="I24" s="442"/>
    </row>
    <row r="25" spans="1:9" ht="30.2" customHeight="1" x14ac:dyDescent="0.2">
      <c r="A25" s="96"/>
      <c r="B25" s="83"/>
      <c r="C25" s="432" t="str">
        <f>Translations!$B$31</f>
        <v>Die Texte der konsolidierten Version der EU-Verordnung über die Akkreditierung und Prüfung inklusive ihrer Änderungen können unter folgender Adresser heruntergeladen werden:</v>
      </c>
      <c r="D25" s="461"/>
      <c r="E25" s="461"/>
      <c r="F25" s="461"/>
      <c r="G25" s="461"/>
      <c r="H25" s="461"/>
      <c r="I25" s="462"/>
    </row>
    <row r="26" spans="1:9" s="66" customFormat="1" ht="16.5" customHeight="1" x14ac:dyDescent="0.2">
      <c r="A26" s="206"/>
      <c r="B26" s="233"/>
      <c r="C26" s="431" t="str">
        <f>HYPERLINK(Translations!$B$32,Translations!$B$32)</f>
        <v>http://data.europa.eu/eli/reg_impl/2018/2067/2025-06-22</v>
      </c>
      <c r="D26" s="432"/>
      <c r="E26" s="432"/>
      <c r="F26" s="432"/>
      <c r="G26" s="432"/>
      <c r="H26" s="432"/>
      <c r="I26" s="433"/>
    </row>
    <row r="27" spans="1:9" ht="10.5" customHeight="1" x14ac:dyDescent="0.2">
      <c r="A27" s="96"/>
      <c r="B27" s="83"/>
      <c r="C27" s="159"/>
      <c r="D27" s="159"/>
      <c r="E27" s="84"/>
      <c r="F27" s="84"/>
      <c r="G27" s="84"/>
      <c r="H27" s="84"/>
      <c r="I27" s="85"/>
    </row>
    <row r="28" spans="1:9" ht="30" customHeight="1" x14ac:dyDescent="0.2">
      <c r="A28" s="96"/>
      <c r="B28" s="83">
        <v>4</v>
      </c>
      <c r="C28" s="432" t="str">
        <f>Translations!$B$33</f>
        <v>Gemäß Artikel 6 der EU-Verordnung über die Akkreditierung und Prüfung soll die Prüfung die Zuverlässigkeit der in Berichten zum EU-EHS vorgelegten Informationen und Daten gewährleisten:</v>
      </c>
      <c r="D28" s="432"/>
      <c r="E28" s="432"/>
      <c r="F28" s="432"/>
      <c r="G28" s="432"/>
      <c r="H28" s="432"/>
      <c r="I28" s="433"/>
    </row>
    <row r="29" spans="1:9" ht="91.5" customHeight="1" x14ac:dyDescent="0.2">
      <c r="A29" s="96"/>
      <c r="B29" s="83"/>
      <c r="C29" s="443" t="str">
        <f>Translations!$B$34</f>
        <v>„Die Adressaten eines geprüften Emissionsberichts, Bezugsdatenberichts, Datenberichts eines neuen Marktteilnehmers, Berichts über die jährlichen Aktivitätsraten oder Klimaneutralitätsberichts müssen sich auf diesen verlassen können. Er muss zutreffend das darstellen, was er vorgibt darzustellen bzw. was berechtigterweise erwartet werden kann, dass er es darstellt. 
Die Prüfung des Berichts des Anlagenbetreibers muss ein wirksames und verlässliches Mittel zur Unterstützung der Qualitätssicherung und Qualitätskontrolle sein und Informationen liefern, auf deren Grundlage der Anlagenbetreiber seine Emissionsüberwachung und -berichterstattung oder die für die kostenlose Zuteilung relevanten Daten verbessern kann."</v>
      </c>
      <c r="D29" s="443"/>
      <c r="E29" s="443"/>
      <c r="F29" s="443"/>
      <c r="G29" s="443"/>
      <c r="H29" s="443"/>
      <c r="I29" s="444"/>
    </row>
    <row r="30" spans="1:9" ht="10.5" customHeight="1" x14ac:dyDescent="0.2">
      <c r="A30" s="96"/>
      <c r="B30" s="83"/>
      <c r="C30" s="465"/>
      <c r="D30" s="465"/>
      <c r="E30" s="465"/>
      <c r="F30" s="465"/>
      <c r="G30" s="465"/>
      <c r="H30" s="465"/>
      <c r="I30" s="466"/>
    </row>
    <row r="31" spans="1:9" ht="54.75" customHeight="1" x14ac:dyDescent="0.2">
      <c r="A31" s="96"/>
      <c r="B31" s="83">
        <v>5</v>
      </c>
      <c r="C31" s="432" t="str">
        <f>Translations!$B$35</f>
        <v>Darüber hinaus sollte die Prüfstelle gemäß Anhang V der Richtlinie 2003/87/EG und der EU-Verordnung über die Akkreditierung und Prüfung eine strategische Analyse und Risikoanalyse anwenden, mit dem Ziel, ein Prüfgutachten zu erhalten, das hinreichende Sicherheit bietet, dass der Datenbericht frei von wesentlichen Falschangaben ist und dass der Bericht für zufriedenstellend befunden werden kann.</v>
      </c>
      <c r="D31" s="432"/>
      <c r="E31" s="432"/>
      <c r="F31" s="432"/>
      <c r="G31" s="432"/>
      <c r="H31" s="432"/>
      <c r="I31" s="433"/>
    </row>
    <row r="32" spans="1:9" ht="10.5" customHeight="1" x14ac:dyDescent="0.2">
      <c r="A32" s="96"/>
      <c r="B32" s="83"/>
      <c r="C32" s="159"/>
      <c r="D32" s="159"/>
      <c r="E32" s="159"/>
      <c r="F32" s="159"/>
      <c r="G32" s="159"/>
      <c r="H32" s="159"/>
      <c r="I32" s="158"/>
    </row>
    <row r="33" spans="1:9" ht="27.75" customHeight="1" x14ac:dyDescent="0.2">
      <c r="A33" s="96"/>
      <c r="B33" s="83">
        <v>6</v>
      </c>
      <c r="C33" s="432" t="str">
        <f>Translations!$B$36</f>
        <v>Artikel 27 (1) der EU-Verordnung über die Akkreditierung und Prüfung besagt, dass die Schlussfolgerungen der Prüfung des Klimaneutralitätsberichts des Anlagenbetreibers und das Prüfgutachten in einem Prüfbericht vorgelegt werden:</v>
      </c>
      <c r="D33" s="432"/>
      <c r="E33" s="432"/>
      <c r="F33" s="432"/>
      <c r="G33" s="432"/>
      <c r="H33" s="432"/>
      <c r="I33" s="433"/>
    </row>
    <row r="34" spans="1:9" ht="27" customHeight="1" x14ac:dyDescent="0.2">
      <c r="A34" s="96"/>
      <c r="B34" s="83"/>
      <c r="C34" s="443" t="str">
        <f>Translations!$B$37</f>
        <v>Anhand der im Verlauf der Prüfung gesammelten Informationen stellt die Prüfstelle dem Anlagenbetreiber zu jedem geprüften Klimaneutralitätsbericht einen Prüfbericht aus.</v>
      </c>
      <c r="D34" s="443"/>
      <c r="E34" s="443"/>
      <c r="F34" s="443"/>
      <c r="G34" s="443"/>
      <c r="H34" s="443"/>
      <c r="I34" s="444"/>
    </row>
    <row r="35" spans="1:9" ht="10.5" customHeight="1" x14ac:dyDescent="0.2">
      <c r="A35" s="96"/>
      <c r="B35" s="83"/>
      <c r="C35" s="159"/>
      <c r="D35" s="159"/>
      <c r="E35" s="159"/>
      <c r="F35" s="159"/>
      <c r="G35" s="159"/>
      <c r="H35" s="159"/>
      <c r="I35" s="158"/>
    </row>
    <row r="36" spans="1:9" ht="12.75" customHeight="1" x14ac:dyDescent="0.2">
      <c r="A36" s="96"/>
      <c r="B36" s="83">
        <v>7</v>
      </c>
      <c r="C36" s="432" t="str">
        <f>Translations!$B$38</f>
        <v>Gemäß Artikel 27 (2) der EU-Verordnung über die Akkreditierung und Prüfung gilt Folgendes:</v>
      </c>
      <c r="D36" s="432"/>
      <c r="E36" s="432"/>
      <c r="F36" s="432"/>
      <c r="G36" s="432"/>
      <c r="H36" s="432"/>
      <c r="I36" s="433"/>
    </row>
    <row r="37" spans="1:9" ht="28.5" customHeight="1" x14ac:dyDescent="0.2">
      <c r="A37" s="96"/>
      <c r="B37" s="83"/>
      <c r="C37" s="443" t="str">
        <f>Translations!$B$39</f>
        <v>Der Anlagenbetreiber legt der zuständigen Behörde den Prüfbericht zusammen mit dem betreffenden eigenen Klimaneutralitätsbericht vor.</v>
      </c>
      <c r="D37" s="443"/>
      <c r="E37" s="443"/>
      <c r="F37" s="443"/>
      <c r="G37" s="443"/>
      <c r="H37" s="443"/>
      <c r="I37" s="444"/>
    </row>
    <row r="38" spans="1:9" ht="10.5" customHeight="1" x14ac:dyDescent="0.2">
      <c r="A38" s="96"/>
      <c r="B38" s="83"/>
      <c r="C38" s="159"/>
      <c r="D38" s="159"/>
      <c r="E38" s="159"/>
      <c r="F38" s="159"/>
      <c r="G38" s="159"/>
      <c r="H38" s="159"/>
      <c r="I38" s="158"/>
    </row>
    <row r="39" spans="1:9" ht="81" customHeight="1" x14ac:dyDescent="0.2">
      <c r="A39" s="96"/>
      <c r="B39" s="83">
        <v>8</v>
      </c>
      <c r="C39" s="432" t="str">
        <f>Translations!$B$40</f>
        <v>Diese Datei ist die Vorlage für den Prüfbericht, die von den Dienststellen der Kommission als Teil einer Reihe von Leitfäden und elektronischen Vorlagen als Beitrag zu einer EU-weit harmonisierten Auslegung der EU-Verordnung über die Akkreditierung und Prüfung, der EU-Verordnung über die kostenlose Zuteilung und der EU-Verordnung über Änderungen der Aktivitätsraten erstellt wurde. Ziel der Vorlage ist es, eine standardisierte, harmonisierte und einheitliche Berichterstattung über die Prüfung des Berichts über die jährlichen Aktivitätsraten zu erreichen. Diese Vorlage für den Prüfbericht basiert auf dem Wissensstand der Dienststellen der Kommission zum Zeitpunkt der Veröffentlichung.</v>
      </c>
      <c r="D39" s="432"/>
      <c r="E39" s="432"/>
      <c r="F39" s="432"/>
      <c r="G39" s="432"/>
      <c r="H39" s="432"/>
      <c r="I39" s="433"/>
    </row>
    <row r="40" spans="1:9" ht="46.35" customHeight="1" x14ac:dyDescent="0.2">
      <c r="A40" s="96"/>
      <c r="B40" s="83"/>
      <c r="C40" s="497" t="str">
        <f>Translations!$B$41</f>
        <v>Dies ist die endgültige (deutsche) Version der Vorlage für den Prüfbericht für Klimaneutralitätsberichte vom 27. Februar 2026</v>
      </c>
      <c r="D40" s="498"/>
      <c r="E40" s="498"/>
      <c r="F40" s="498"/>
      <c r="G40" s="498"/>
      <c r="H40" s="498"/>
      <c r="I40" s="499"/>
    </row>
    <row r="41" spans="1:9" ht="10.5" customHeight="1" x14ac:dyDescent="0.2">
      <c r="A41" s="96"/>
      <c r="B41" s="83"/>
      <c r="C41" s="159"/>
      <c r="D41" s="159"/>
      <c r="E41" s="159"/>
      <c r="F41" s="159"/>
      <c r="G41" s="159"/>
      <c r="H41" s="159"/>
      <c r="I41" s="158"/>
    </row>
    <row r="42" spans="1:9" ht="51.75" customHeight="1" x14ac:dyDescent="0.2">
      <c r="A42" s="96"/>
      <c r="B42" s="83">
        <v>9</v>
      </c>
      <c r="C42" s="432" t="str">
        <f>Translations!$B$42</f>
        <v>Die Vorlage für den Prüfbericht wurde im Hinblick auf die Einhaltung der Anforderungen des Artikels 27 der EU-Verordnung über die Akkreditierung und Prüfung, der in Artikel 4 dieser Verordnung genannten harmonisierten Normen (EN ISO 14065) und der besonderen Anforderungen für Prüfstellen erstellt, die die Zuverlässigkeit in finanzieller Hinsicht bewerten. Sie stützt sich auf diese Anforderungen und auf anerkannte bewährte Verfahren.</v>
      </c>
      <c r="D42" s="432"/>
      <c r="E42" s="432"/>
      <c r="F42" s="432"/>
      <c r="G42" s="432"/>
      <c r="H42" s="432"/>
      <c r="I42" s="433"/>
    </row>
    <row r="43" spans="1:9" ht="10.5" customHeight="1" x14ac:dyDescent="0.2">
      <c r="A43" s="96"/>
      <c r="B43" s="83"/>
      <c r="C43" s="159"/>
      <c r="D43" s="159"/>
      <c r="E43" s="159"/>
      <c r="F43" s="159"/>
      <c r="G43" s="159"/>
      <c r="H43" s="159"/>
      <c r="I43" s="158"/>
    </row>
    <row r="44" spans="1:9" ht="38.25" customHeight="1" x14ac:dyDescent="0.2">
      <c r="A44" s="96"/>
      <c r="B44" s="83">
        <v>10</v>
      </c>
      <c r="C44" s="432" t="str">
        <f>Translations!$B$43</f>
        <v>Weitere Informationen zum Inhalt dieser Prüfberichtsvorlage finden Sie in den Leitfäden der Europäischen Kommission, etwa Guidance Document 11 zu Klimaneutralitätsberichten. Bitte beachten Sie diese Leitfäden, wenn Sie die Vorlage für den Prüfbericht ausfüllen.</v>
      </c>
      <c r="D44" s="432"/>
      <c r="E44" s="432"/>
      <c r="F44" s="432"/>
      <c r="G44" s="432"/>
      <c r="H44" s="432"/>
      <c r="I44" s="433"/>
    </row>
    <row r="45" spans="1:9" ht="10.5" customHeight="1" x14ac:dyDescent="0.2">
      <c r="A45" s="96"/>
      <c r="B45" s="83"/>
      <c r="C45" s="432"/>
      <c r="D45" s="432"/>
      <c r="E45" s="432"/>
      <c r="F45" s="432"/>
      <c r="G45" s="432"/>
      <c r="H45" s="432"/>
      <c r="I45" s="433"/>
    </row>
    <row r="46" spans="1:9" ht="27" customHeight="1" x14ac:dyDescent="0.2">
      <c r="A46" s="96"/>
      <c r="B46" s="83">
        <v>11</v>
      </c>
      <c r="C46" s="432" t="str">
        <f>Translations!$B$44</f>
        <v>Alle von den Kommissionsdienststellen entwickelten Leitfäden (Guidance Documents) und Vorlagen für die EU-Verordnung über die kostenlose Zuteilung und die EU-Verordnung über Änderungen der Aktivitätsraten finden Sie am Ende folgender Seite:</v>
      </c>
      <c r="D46" s="432"/>
      <c r="E46" s="432"/>
      <c r="F46" s="432"/>
      <c r="G46" s="432"/>
      <c r="H46" s="432"/>
      <c r="I46" s="433"/>
    </row>
    <row r="47" spans="1:9" ht="30" customHeight="1" x14ac:dyDescent="0.2">
      <c r="A47" s="96"/>
      <c r="B47" s="83"/>
      <c r="C47" s="458" t="str">
        <f>HYPERLINK(Translations!$B$45,Translations!$B$45)</f>
        <v>https://climate.ec.europa.eu/eu-action/carbon-markets/eu-emissions-trading-system-eu-ets/free-allocation/about-free-allocation</v>
      </c>
      <c r="D47" s="459"/>
      <c r="E47" s="459"/>
      <c r="F47" s="459"/>
      <c r="G47" s="459"/>
      <c r="H47" s="459"/>
      <c r="I47" s="460"/>
    </row>
    <row r="48" spans="1:9" ht="10.5" customHeight="1" x14ac:dyDescent="0.2">
      <c r="A48" s="96"/>
      <c r="B48" s="83"/>
      <c r="C48" s="432"/>
      <c r="D48" s="432"/>
      <c r="E48" s="432"/>
      <c r="F48" s="432"/>
      <c r="G48" s="432"/>
      <c r="H48" s="432"/>
      <c r="I48" s="433"/>
    </row>
    <row r="49" spans="1:9" ht="26.1" customHeight="1" x14ac:dyDescent="0.2">
      <c r="A49" s="96"/>
      <c r="B49" s="83">
        <v>12</v>
      </c>
      <c r="C49" s="432" t="str">
        <f>Translations!$B$46</f>
        <v>Alle von den Kommissionsdienststellen entwickelten Leitfäden (Guidance Documents) und Vorlagen für die EU-Verordnung über die Akkreditierung und Prüfung finden Sie am Ende folgender Seite:</v>
      </c>
      <c r="D49" s="432"/>
      <c r="E49" s="432"/>
      <c r="F49" s="432"/>
      <c r="G49" s="432"/>
      <c r="H49" s="432"/>
      <c r="I49" s="433"/>
    </row>
    <row r="50" spans="1:9" ht="31.5" customHeight="1" thickBot="1" x14ac:dyDescent="0.25">
      <c r="A50" s="96"/>
      <c r="B50" s="83"/>
      <c r="C50" s="458" t="str">
        <f>HYPERLINK(Translations!$B$47,Translations!$B$47)</f>
        <v>https://climate.ec.europa.eu/eu-action/carbon-markets/eu-emissions-trading-system-eu-ets/monitoring-reporting-and-verification</v>
      </c>
      <c r="D50" s="459"/>
      <c r="E50" s="459"/>
      <c r="F50" s="459"/>
      <c r="G50" s="459"/>
      <c r="H50" s="459"/>
      <c r="I50" s="460"/>
    </row>
    <row r="51" spans="1:9" ht="15.75" customHeight="1" x14ac:dyDescent="0.2">
      <c r="A51" s="96"/>
      <c r="B51" s="447"/>
      <c r="C51" s="418"/>
      <c r="D51" s="418"/>
      <c r="E51" s="418"/>
      <c r="F51" s="418"/>
      <c r="G51" s="418"/>
      <c r="H51" s="418"/>
      <c r="I51" s="418"/>
    </row>
    <row r="52" spans="1:9" ht="26.25" customHeight="1" x14ac:dyDescent="0.2">
      <c r="A52" s="96"/>
      <c r="B52" s="489" t="str">
        <f>Translations!$B$48</f>
        <v>Informationsquellen</v>
      </c>
      <c r="C52" s="429"/>
      <c r="D52" s="429"/>
      <c r="E52" s="429"/>
      <c r="F52" s="429"/>
      <c r="G52" s="429"/>
      <c r="H52" s="429"/>
      <c r="I52" s="429"/>
    </row>
    <row r="53" spans="1:9" ht="18.75" customHeight="1" thickBot="1" x14ac:dyDescent="0.25">
      <c r="A53" s="96"/>
      <c r="B53" s="490" t="str">
        <f>Translations!$B$49</f>
        <v>EU-Webseiten:</v>
      </c>
      <c r="C53" s="429"/>
      <c r="D53" s="429"/>
      <c r="E53" s="429"/>
      <c r="F53" s="429"/>
      <c r="G53" s="429"/>
      <c r="H53" s="429"/>
      <c r="I53" s="429"/>
    </row>
    <row r="54" spans="1:9" ht="18.75" customHeight="1" x14ac:dyDescent="0.2">
      <c r="A54" s="96"/>
      <c r="B54" s="87" t="s">
        <v>88</v>
      </c>
      <c r="C54" s="485" t="str">
        <f>Translations!$B$50</f>
        <v>Rechtsvorschriften der EU:</v>
      </c>
      <c r="D54" s="485"/>
      <c r="E54" s="436" t="str">
        <f>HYPERLINK(Translations!$B$51,Translations!$B$51)</f>
        <v>https://eur-lex.europa.eu/homepage.html?locale=de</v>
      </c>
      <c r="F54" s="418"/>
      <c r="G54" s="418"/>
      <c r="H54" s="418"/>
      <c r="I54" s="437"/>
    </row>
    <row r="55" spans="1:9" ht="30.75" customHeight="1" x14ac:dyDescent="0.2">
      <c r="A55" s="96"/>
      <c r="B55" s="88" t="s">
        <v>88</v>
      </c>
      <c r="C55" s="428" t="str">
        <f>Translations!$B$52</f>
        <v>Allgemeine Informationen zum EU-EHS:</v>
      </c>
      <c r="D55" s="486"/>
      <c r="E55" s="438" t="str">
        <f>HYPERLINK(Translations!$B$53,Translations!$B$53)</f>
        <v>https://climate.ec.europa.eu/eu-action/eu-emissions-trading-system-eu-ets</v>
      </c>
      <c r="F55" s="429"/>
      <c r="G55" s="429"/>
      <c r="H55" s="429"/>
      <c r="I55" s="430"/>
    </row>
    <row r="56" spans="1:9" ht="53.1" customHeight="1" thickBot="1" x14ac:dyDescent="0.25">
      <c r="A56" s="96"/>
      <c r="B56" s="89" t="s">
        <v>88</v>
      </c>
      <c r="C56" s="487" t="str">
        <f>Translations!$B$54</f>
        <v xml:space="preserve">Überwachung und Berichterstattung im Rahmen des EU-EHS: 
</v>
      </c>
      <c r="D56" s="488"/>
      <c r="E56" s="439" t="str">
        <f>HYPERLINK(Translations!$B$47,Translations!$B$47)</f>
        <v>https://climate.ec.europa.eu/eu-action/carbon-markets/eu-emissions-trading-system-eu-ets/monitoring-reporting-and-verification</v>
      </c>
      <c r="F56" s="416"/>
      <c r="G56" s="416"/>
      <c r="H56" s="416"/>
      <c r="I56" s="440"/>
    </row>
    <row r="57" spans="1:9" ht="18.75" customHeight="1" thickBot="1" x14ac:dyDescent="0.25">
      <c r="A57" s="96"/>
      <c r="B57" s="490" t="str">
        <f>Translations!$B$55</f>
        <v>Andere Webseiten:</v>
      </c>
      <c r="C57" s="429"/>
      <c r="D57" s="429"/>
      <c r="E57" s="429"/>
      <c r="F57" s="429"/>
      <c r="G57" s="429"/>
      <c r="H57" s="429"/>
      <c r="I57" s="429"/>
    </row>
    <row r="58" spans="1:9" ht="44.25" customHeight="1" x14ac:dyDescent="0.2">
      <c r="A58" s="96"/>
      <c r="B58" s="90" t="s">
        <v>88</v>
      </c>
      <c r="C58" s="423" t="s">
        <v>1182</v>
      </c>
      <c r="D58" s="423"/>
      <c r="E58" s="423"/>
      <c r="F58" s="423"/>
      <c r="G58" s="423"/>
      <c r="H58" s="423"/>
      <c r="I58" s="424"/>
    </row>
    <row r="59" spans="1:9" ht="18.75" customHeight="1" x14ac:dyDescent="0.2">
      <c r="A59" s="96"/>
      <c r="B59" s="91" t="s">
        <v>88</v>
      </c>
      <c r="C59" s="421" t="s">
        <v>88</v>
      </c>
      <c r="D59" s="421"/>
      <c r="E59" s="421"/>
      <c r="F59" s="421"/>
      <c r="G59" s="421"/>
      <c r="H59" s="421"/>
      <c r="I59" s="422"/>
    </row>
    <row r="60" spans="1:9" ht="18.75" customHeight="1" thickBot="1" x14ac:dyDescent="0.25">
      <c r="A60" s="96"/>
      <c r="B60" s="92" t="s">
        <v>88</v>
      </c>
      <c r="C60" s="445" t="s">
        <v>88</v>
      </c>
      <c r="D60" s="445"/>
      <c r="E60" s="445"/>
      <c r="F60" s="445"/>
      <c r="G60" s="445"/>
      <c r="H60" s="445"/>
      <c r="I60" s="446"/>
    </row>
    <row r="61" spans="1:9" ht="18.75" customHeight="1" thickBot="1" x14ac:dyDescent="0.25">
      <c r="A61" s="96"/>
      <c r="B61" s="415" t="str">
        <f>Translations!$B$59</f>
        <v>Helpdesk:</v>
      </c>
      <c r="C61" s="416"/>
      <c r="D61" s="416"/>
      <c r="E61" s="416"/>
      <c r="F61" s="416"/>
      <c r="G61" s="416"/>
      <c r="H61" s="416"/>
      <c r="I61" s="416"/>
    </row>
    <row r="62" spans="1:9" ht="18.75" customHeight="1" thickBot="1" x14ac:dyDescent="0.25">
      <c r="A62" s="96"/>
      <c r="B62" s="90" t="s">
        <v>88</v>
      </c>
      <c r="C62" s="494" t="str">
        <f>Translations!$B$60</f>
        <v>Bitte richten Sie allfällige Fragen an die Adresse ezg@bmluk.gv.at oder an co2erhebung@umweltbundesamt.at</v>
      </c>
      <c r="D62" s="494"/>
      <c r="E62" s="494"/>
      <c r="F62" s="494"/>
      <c r="G62" s="494"/>
      <c r="H62" s="494"/>
      <c r="I62" s="495"/>
    </row>
    <row r="63" spans="1:9" x14ac:dyDescent="0.2">
      <c r="A63" s="96"/>
      <c r="B63" s="447"/>
      <c r="C63" s="418"/>
      <c r="D63" s="418"/>
      <c r="E63" s="418"/>
      <c r="F63" s="418"/>
      <c r="G63" s="418"/>
      <c r="H63" s="418"/>
      <c r="I63" s="418"/>
    </row>
    <row r="64" spans="1:9" ht="18.75" customHeight="1" thickBot="1" x14ac:dyDescent="0.25">
      <c r="A64" s="96"/>
      <c r="B64" s="415" t="str">
        <f>Translations!$B$61</f>
        <v>Für die Mitgliedstaaten spezifische Leitfäden sind hier angeführt:</v>
      </c>
      <c r="C64" s="416"/>
      <c r="D64" s="416"/>
      <c r="E64" s="416"/>
      <c r="F64" s="416"/>
      <c r="G64" s="416"/>
      <c r="H64" s="416"/>
      <c r="I64" s="416"/>
    </row>
    <row r="65" spans="1:9" ht="12.75" customHeight="1" x14ac:dyDescent="0.2">
      <c r="A65" s="96"/>
      <c r="B65" s="482"/>
      <c r="C65" s="483"/>
      <c r="D65" s="483"/>
      <c r="E65" s="483"/>
      <c r="F65" s="483"/>
      <c r="G65" s="483"/>
      <c r="H65" s="483"/>
      <c r="I65" s="484"/>
    </row>
    <row r="66" spans="1:9" ht="12.75" customHeight="1" x14ac:dyDescent="0.2">
      <c r="A66" s="96"/>
      <c r="B66" s="471"/>
      <c r="C66" s="429"/>
      <c r="D66" s="429"/>
      <c r="E66" s="429"/>
      <c r="F66" s="429"/>
      <c r="G66" s="429"/>
      <c r="H66" s="429"/>
      <c r="I66" s="430"/>
    </row>
    <row r="67" spans="1:9" ht="12.75" customHeight="1" x14ac:dyDescent="0.2">
      <c r="A67" s="96"/>
      <c r="B67" s="471"/>
      <c r="C67" s="429"/>
      <c r="D67" s="429"/>
      <c r="E67" s="429"/>
      <c r="F67" s="429"/>
      <c r="G67" s="429"/>
      <c r="H67" s="429"/>
      <c r="I67" s="430"/>
    </row>
    <row r="68" spans="1:9" ht="12.75" customHeight="1" x14ac:dyDescent="0.2">
      <c r="A68" s="96"/>
      <c r="B68" s="471"/>
      <c r="C68" s="429"/>
      <c r="D68" s="429"/>
      <c r="E68" s="429"/>
      <c r="F68" s="429"/>
      <c r="G68" s="429"/>
      <c r="H68" s="429"/>
      <c r="I68" s="430"/>
    </row>
    <row r="69" spans="1:9" ht="12.75" customHeight="1" x14ac:dyDescent="0.2">
      <c r="A69" s="96"/>
      <c r="B69" s="471"/>
      <c r="C69" s="429"/>
      <c r="D69" s="429"/>
      <c r="E69" s="429"/>
      <c r="F69" s="429"/>
      <c r="G69" s="429"/>
      <c r="H69" s="429"/>
      <c r="I69" s="430"/>
    </row>
    <row r="70" spans="1:9" ht="12.75" customHeight="1" x14ac:dyDescent="0.2">
      <c r="A70" s="96"/>
      <c r="B70" s="471"/>
      <c r="C70" s="429"/>
      <c r="D70" s="429"/>
      <c r="E70" s="429"/>
      <c r="F70" s="429"/>
      <c r="G70" s="429"/>
      <c r="H70" s="429"/>
      <c r="I70" s="430"/>
    </row>
    <row r="71" spans="1:9" ht="12.75" customHeight="1" x14ac:dyDescent="0.2">
      <c r="A71" s="96"/>
      <c r="B71" s="471"/>
      <c r="C71" s="429"/>
      <c r="D71" s="429"/>
      <c r="E71" s="429"/>
      <c r="F71" s="429"/>
      <c r="G71" s="429"/>
      <c r="H71" s="429"/>
      <c r="I71" s="430"/>
    </row>
    <row r="72" spans="1:9" ht="12.75" customHeight="1" x14ac:dyDescent="0.2">
      <c r="A72" s="96"/>
      <c r="B72" s="471"/>
      <c r="C72" s="429"/>
      <c r="D72" s="429"/>
      <c r="E72" s="429"/>
      <c r="F72" s="429"/>
      <c r="G72" s="429"/>
      <c r="H72" s="429"/>
      <c r="I72" s="430"/>
    </row>
    <row r="73" spans="1:9" ht="12.75" customHeight="1" x14ac:dyDescent="0.2">
      <c r="A73" s="96"/>
      <c r="B73" s="471"/>
      <c r="C73" s="429"/>
      <c r="D73" s="429"/>
      <c r="E73" s="429"/>
      <c r="F73" s="429"/>
      <c r="G73" s="429"/>
      <c r="H73" s="429"/>
      <c r="I73" s="430"/>
    </row>
    <row r="74" spans="1:9" ht="12.75" customHeight="1" thickBot="1" x14ac:dyDescent="0.25">
      <c r="A74" s="96"/>
      <c r="B74" s="472"/>
      <c r="C74" s="416"/>
      <c r="D74" s="416"/>
      <c r="E74" s="416"/>
      <c r="F74" s="416"/>
      <c r="G74" s="416"/>
      <c r="H74" s="416"/>
      <c r="I74" s="440"/>
    </row>
    <row r="75" spans="1:9" ht="13.5" thickBot="1" x14ac:dyDescent="0.25">
      <c r="A75" s="96"/>
      <c r="B75" s="469"/>
      <c r="C75" s="470"/>
      <c r="D75" s="470"/>
      <c r="E75" s="470"/>
      <c r="F75" s="470"/>
      <c r="G75" s="470"/>
      <c r="H75" s="470"/>
      <c r="I75" s="470"/>
    </row>
    <row r="76" spans="1:9" customFormat="1" x14ac:dyDescent="0.2">
      <c r="A76" s="97"/>
      <c r="B76" s="491" t="str">
        <f>Translations!$B$62</f>
        <v>Sprachversion:</v>
      </c>
      <c r="C76" s="492"/>
      <c r="D76" s="492"/>
      <c r="E76" s="493"/>
      <c r="F76" s="476" t="str">
        <f>VersionDocumentation!$B$5</f>
        <v>German</v>
      </c>
      <c r="G76" s="477"/>
      <c r="H76" s="477"/>
      <c r="I76" s="478"/>
    </row>
    <row r="77" spans="1:9" customFormat="1" ht="13.5" thickBot="1" x14ac:dyDescent="0.25">
      <c r="A77" s="97"/>
      <c r="B77" s="473" t="str">
        <f>Translations!$B$63</f>
        <v>Referenzdateiname:</v>
      </c>
      <c r="C77" s="474"/>
      <c r="D77" s="474"/>
      <c r="E77" s="475"/>
      <c r="F77" s="479" t="str">
        <f>VersionDocumentation!$C$3</f>
        <v>VR P4 CNR_AT_de_270226.xls</v>
      </c>
      <c r="G77" s="480"/>
      <c r="H77" s="480"/>
      <c r="I77" s="481"/>
    </row>
    <row r="78" spans="1:9" x14ac:dyDescent="0.2">
      <c r="B78" s="160"/>
      <c r="C78" s="204"/>
      <c r="D78" s="204"/>
      <c r="E78" s="204"/>
      <c r="F78" s="204"/>
      <c r="G78" s="204"/>
      <c r="H78" s="204"/>
      <c r="I78" s="204"/>
    </row>
  </sheetData>
  <sheetProtection sheet="1" objects="1" scenarios="1" formatCells="0" formatColumns="0" formatRows="0"/>
  <customSheetViews>
    <customSheetView guid="{3EE4370E-84AC-4220-AECA-2B19C5F3775F}" scale="125" showPageBreaks="1" fitToPage="1" printArea="1">
      <selection activeCell="A5" sqref="A5:B5"/>
      <pageMargins left="0.74803149606299213" right="0.74803149606299213" top="0.94488188976377963" bottom="0.78740157480314965" header="0.23622047244094491" footer="0.47244094488188981"/>
      <pageSetup paperSize="9" scale="78" fitToHeight="2" orientation="portrait"/>
      <headerFooter alignWithMargins="0">
        <oddFooter>&amp;L&amp;F/
&amp;A&amp;C&amp;P/&amp;N&amp;RPrinted : &amp;D/&amp;T</oddFooter>
      </headerFooter>
    </customSheetView>
    <customSheetView guid="{A54031ED-59E9-4190-9F48-094FDC80E5C8}" scale="125" fitToPage="1">
      <selection activeCell="A5" sqref="A5:B5"/>
      <pageMargins left="0.74803149606299213" right="0.74803149606299213" top="0.94488188976377963" bottom="0.78740157480314965" header="0.23622047244094491" footer="0.47244094488188981"/>
      <pageSetup paperSize="9" scale="78" fitToHeight="2" orientation="portrait"/>
      <headerFooter alignWithMargins="0">
        <oddFooter>&amp;L&amp;F/
&amp;A&amp;C&amp;P/&amp;N&amp;RPrinted : &amp;D/&amp;T</oddFooter>
      </headerFooter>
    </customSheetView>
  </customSheetViews>
  <mergeCells count="73">
    <mergeCell ref="C62:I62"/>
    <mergeCell ref="C17:I17"/>
    <mergeCell ref="C28:I28"/>
    <mergeCell ref="C48:I48"/>
    <mergeCell ref="C39:I39"/>
    <mergeCell ref="C40:I40"/>
    <mergeCell ref="C47:I47"/>
    <mergeCell ref="C45:I45"/>
    <mergeCell ref="C46:I46"/>
    <mergeCell ref="C31:I31"/>
    <mergeCell ref="C42:I42"/>
    <mergeCell ref="C36:I36"/>
    <mergeCell ref="C34:I34"/>
    <mergeCell ref="C22:I22"/>
    <mergeCell ref="C50:I50"/>
    <mergeCell ref="C49:I49"/>
    <mergeCell ref="C37:I37"/>
    <mergeCell ref="B77:E77"/>
    <mergeCell ref="F76:I76"/>
    <mergeCell ref="F77:I77"/>
    <mergeCell ref="C44:I44"/>
    <mergeCell ref="B65:I65"/>
    <mergeCell ref="C54:D54"/>
    <mergeCell ref="C55:D55"/>
    <mergeCell ref="C56:D56"/>
    <mergeCell ref="B51:I51"/>
    <mergeCell ref="B52:I52"/>
    <mergeCell ref="B53:I53"/>
    <mergeCell ref="B57:I57"/>
    <mergeCell ref="B64:I64"/>
    <mergeCell ref="B76:E76"/>
    <mergeCell ref="B67:I67"/>
    <mergeCell ref="B75:I75"/>
    <mergeCell ref="B66:I66"/>
    <mergeCell ref="B73:I73"/>
    <mergeCell ref="B74:I74"/>
    <mergeCell ref="B68:I68"/>
    <mergeCell ref="B69:I69"/>
    <mergeCell ref="B70:I70"/>
    <mergeCell ref="B71:I71"/>
    <mergeCell ref="B72:I72"/>
    <mergeCell ref="C60:I60"/>
    <mergeCell ref="B63:I63"/>
    <mergeCell ref="B1:I1"/>
    <mergeCell ref="C33:I33"/>
    <mergeCell ref="B4:I4"/>
    <mergeCell ref="B8:I8"/>
    <mergeCell ref="B10:I10"/>
    <mergeCell ref="C15:I15"/>
    <mergeCell ref="C16:I16"/>
    <mergeCell ref="C25:I25"/>
    <mergeCell ref="B6:I6"/>
    <mergeCell ref="B2:I2"/>
    <mergeCell ref="C30:I30"/>
    <mergeCell ref="B5:I5"/>
    <mergeCell ref="C14:I14"/>
    <mergeCell ref="B61:I61"/>
    <mergeCell ref="B3:I3"/>
    <mergeCell ref="B9:I9"/>
    <mergeCell ref="B11:I11"/>
    <mergeCell ref="C12:I12"/>
    <mergeCell ref="C59:I59"/>
    <mergeCell ref="C58:I58"/>
    <mergeCell ref="B7:I7"/>
    <mergeCell ref="C20:I20"/>
    <mergeCell ref="C21:I21"/>
    <mergeCell ref="C18:I18"/>
    <mergeCell ref="E54:I54"/>
    <mergeCell ref="E55:I55"/>
    <mergeCell ref="E56:I56"/>
    <mergeCell ref="C24:I24"/>
    <mergeCell ref="C26:I26"/>
    <mergeCell ref="C29:I29"/>
  </mergeCells>
  <phoneticPr fontId="0" type="noConversion"/>
  <dataValidations disablePrompts="1" count="1">
    <dataValidation type="list" allowBlank="1" showInputMessage="1" showErrorMessage="1" sqref="C58:I60" xr:uid="{0D486426-1266-498C-A130-2F90F663551E}">
      <formula1>OtherMS_Websites</formula1>
    </dataValidation>
  </dataValidations>
  <hyperlinks>
    <hyperlink ref="B10" location="'READ ME How to use this file'!A1" display="Go to 'How to use this file'" xr:uid="{00000000-0004-0000-0000-000002000000}"/>
    <hyperlink ref="E56" r:id="rId1" display="http://ec.europa.eu/clima/policies/ets/monitoring/index_en.htm " xr:uid="{00000000-0004-0000-0000-000003000000}"/>
    <hyperlink ref="C18" r:id="rId2" display="https://eur-lex.europa.eu/legal-content/EN/TXT/PDF/?uri=CELEX:02019R1842-20220619" xr:uid="{6B7F37A2-5110-4336-8427-0B937AAE8345}"/>
    <hyperlink ref="C18:I18" r:id="rId3" display="https://eur-lex.europa.eu/legal-content/EN/TXT/?uri=CELEX%3A02019R0331-20240101" xr:uid="{0F76EA0F-7A87-4BCF-AEFF-8C117DAEBA3F}"/>
    <hyperlink ref="E56:I56" r:id="rId4" display="https://climate.ec.europa.eu/eu-action/carbon-markets/eu-emissions-trading-system-eu-ets/monitoring-reporting-and-verification_en" xr:uid="{02AD3754-3DA8-4A3E-A224-C063FF5A5542}"/>
  </hyperlinks>
  <pageMargins left="0.74803149606299213" right="0.74803149606299213" top="0.94488188976377963" bottom="0.78740157480314965" header="0.23622047244094491" footer="0.47244094488188981"/>
  <pageSetup paperSize="9" scale="79" fitToHeight="2" orientation="portrait" r:id="rId5"/>
  <headerFooter alignWithMargins="0">
    <oddFooter>&amp;L&amp;F/
&amp;A&amp;C&amp;P/&amp;N&amp;RPrinted : &amp;D/&amp;T</oddFooter>
  </headerFooter>
  <rowBreaks count="1" manualBreakCount="1">
    <brk id="50" min="1" max="8"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3">
    <tabColor rgb="FF00B0F0"/>
  </sheetPr>
  <dimension ref="A1:C43"/>
  <sheetViews>
    <sheetView workbookViewId="0"/>
  </sheetViews>
  <sheetFormatPr baseColWidth="10" defaultColWidth="9.140625" defaultRowHeight="12.75" x14ac:dyDescent="0.2"/>
  <cols>
    <col min="1" max="1" width="77.5703125" customWidth="1"/>
  </cols>
  <sheetData>
    <row r="1" spans="1:3" ht="23.25" customHeight="1" x14ac:dyDescent="0.35">
      <c r="A1" s="27" t="str">
        <f>Translations!$B$456</f>
        <v>MS dürfen diese Vorlage verwenden</v>
      </c>
      <c r="C1" s="137"/>
    </row>
    <row r="4" spans="1:3" ht="12.75" customHeight="1" x14ac:dyDescent="0.2">
      <c r="A4" s="28" t="str">
        <f>Translations!$B$457</f>
        <v>Dropdown-Liste für Anhang 2; zitierte Referenzdokumente:</v>
      </c>
    </row>
    <row r="5" spans="1:3" ht="12.75" customHeight="1" x14ac:dyDescent="0.2">
      <c r="A5" s="29" t="str">
        <f>Translations!$B$458</f>
        <v>Durchführung der Prüfung (1) - Für akkreditierte Prüfstellen</v>
      </c>
    </row>
    <row r="6" spans="1:3" x14ac:dyDescent="0.2">
      <c r="A6" s="30" t="str">
        <f>Translations!$B$459</f>
        <v>Wählen Sie relevante Leitfäden aus der Liste aus</v>
      </c>
    </row>
    <row r="7" spans="1:3" x14ac:dyDescent="0.2">
      <c r="A7" s="31" t="str">
        <f>Translations!$B$460</f>
        <v/>
      </c>
    </row>
    <row r="8" spans="1:3" x14ac:dyDescent="0.2">
      <c r="A8" s="32" t="str">
        <f>Translations!$B$461</f>
        <v/>
      </c>
    </row>
    <row r="9" spans="1:3" x14ac:dyDescent="0.2">
      <c r="A9" s="32"/>
    </row>
    <row r="10" spans="1:3" x14ac:dyDescent="0.2">
      <c r="A10" s="33"/>
    </row>
    <row r="11" spans="1:3" x14ac:dyDescent="0.2">
      <c r="A11" s="34"/>
    </row>
    <row r="13" spans="1:3" ht="25.5" customHeight="1" x14ac:dyDescent="0.2">
      <c r="A13" s="29" t="str">
        <f>Translations!$B$326</f>
        <v>Durchführung der Prüfung (3) - Kriterien für nach Artikel 55 Absatz 2 der EU-Verordnung über die Akkreditierung und Prüfung zertifizierte Prüfstellen</v>
      </c>
    </row>
    <row r="14" spans="1:3" x14ac:dyDescent="0.2">
      <c r="A14" s="30" t="str">
        <f>Translations!$B$459</f>
        <v>Wählen Sie relevante Leitfäden aus der Liste aus</v>
      </c>
    </row>
    <row r="15" spans="1:3" x14ac:dyDescent="0.2">
      <c r="A15" s="31" t="str">
        <f>Translations!$B$462</f>
        <v/>
      </c>
    </row>
    <row r="16" spans="1:3" x14ac:dyDescent="0.2">
      <c r="A16" s="32" t="str">
        <f>Translations!$B$463</f>
        <v/>
      </c>
    </row>
    <row r="17" spans="1:1" x14ac:dyDescent="0.2">
      <c r="A17" s="32"/>
    </row>
    <row r="18" spans="1:1" x14ac:dyDescent="0.2">
      <c r="A18" s="33"/>
    </row>
    <row r="19" spans="1:1" x14ac:dyDescent="0.2">
      <c r="A19" s="34"/>
    </row>
    <row r="21" spans="1:1" ht="12.75" customHeight="1" x14ac:dyDescent="0.2">
      <c r="A21" s="29" t="str">
        <f>Translations!$B$459</f>
        <v>Wählen Sie relevante Leitfäden aus der Liste aus</v>
      </c>
    </row>
    <row r="22" spans="1:1" x14ac:dyDescent="0.2">
      <c r="A22" s="30" t="str">
        <f>Translations!$B$459</f>
        <v>Wählen Sie relevante Leitfäden aus der Liste aus</v>
      </c>
    </row>
    <row r="23" spans="1:1" x14ac:dyDescent="0.2">
      <c r="A23" s="31" t="str">
        <f>Translations!$B$464</f>
        <v/>
      </c>
    </row>
    <row r="24" spans="1:1" x14ac:dyDescent="0.2">
      <c r="A24" s="32" t="str">
        <f>Translations!$B$465</f>
        <v/>
      </c>
    </row>
    <row r="25" spans="1:1" x14ac:dyDescent="0.2">
      <c r="A25" s="32"/>
    </row>
    <row r="26" spans="1:1" x14ac:dyDescent="0.2">
      <c r="A26" s="33"/>
    </row>
    <row r="27" spans="1:1" x14ac:dyDescent="0.2">
      <c r="A27" s="34"/>
    </row>
    <row r="28" spans="1:1" x14ac:dyDescent="0.2">
      <c r="A28" s="270"/>
    </row>
    <row r="29" spans="1:1" x14ac:dyDescent="0.2">
      <c r="A29" s="271" t="s">
        <v>567</v>
      </c>
    </row>
    <row r="30" spans="1:1" ht="63.75" customHeight="1" x14ac:dyDescent="0.2">
      <c r="A30" s="320" t="str">
        <f>Translations!$B$56</f>
        <v>Bitte beachten Sie die Information des Bundesministerium für Land- und Forstwirtschaft, Klima- und Umweltschutz, Regionen und Wasserwirtschaft (BMLUK) zur Zuteilung in der Handelsperiode 4-2.
https://www.bmluk.gv.at/themen/klima-und-umwelt/klima/eu_emissionshandel/anlagen/formulare/aktivitaetsratenbericht-stillegung-und-neue-marktteilnehmer-2026---2030.html</v>
      </c>
    </row>
    <row r="31" spans="1:1" ht="63.75" customHeight="1" x14ac:dyDescent="0.2">
      <c r="A31" s="320" t="str">
        <f>Translations!$B$57</f>
        <v/>
      </c>
    </row>
    <row r="32" spans="1:1" ht="63.75" customHeight="1" x14ac:dyDescent="0.2">
      <c r="A32" s="320" t="str">
        <f>Translations!$B$58</f>
        <v/>
      </c>
    </row>
    <row r="33" spans="1:1" x14ac:dyDescent="0.2">
      <c r="A33" s="270"/>
    </row>
    <row r="34" spans="1:1" ht="11.45" customHeight="1" x14ac:dyDescent="0.2"/>
    <row r="35" spans="1:1" x14ac:dyDescent="0.2">
      <c r="A35" s="35" t="s">
        <v>132</v>
      </c>
    </row>
    <row r="36" spans="1:1" x14ac:dyDescent="0.2">
      <c r="A36" s="36" t="str">
        <f>Translations!$B$466</f>
        <v>Bitte wählen Sie</v>
      </c>
    </row>
    <row r="37" spans="1:1" x14ac:dyDescent="0.2">
      <c r="A37" s="36"/>
    </row>
    <row r="38" spans="1:1" x14ac:dyDescent="0.2">
      <c r="A38" s="36"/>
    </row>
    <row r="39" spans="1:1" x14ac:dyDescent="0.2">
      <c r="A39" s="36"/>
    </row>
    <row r="40" spans="1:1" x14ac:dyDescent="0.2">
      <c r="A40" s="36"/>
    </row>
    <row r="41" spans="1:1" x14ac:dyDescent="0.2">
      <c r="A41" s="36"/>
    </row>
    <row r="42" spans="1:1" x14ac:dyDescent="0.2">
      <c r="A42" s="36"/>
    </row>
    <row r="43" spans="1:1" x14ac:dyDescent="0.2">
      <c r="A43" s="36"/>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
    <tabColor rgb="FFFF0000"/>
  </sheetPr>
  <dimension ref="A1:O475"/>
  <sheetViews>
    <sheetView zoomScaleNormal="100" workbookViewId="0"/>
  </sheetViews>
  <sheetFormatPr baseColWidth="10" defaultColWidth="9.140625" defaultRowHeight="12.75" x14ac:dyDescent="0.2"/>
  <cols>
    <col min="1" max="1" width="8.42578125" style="289" bestFit="1" customWidth="1"/>
    <col min="2" max="3" width="70.5703125" style="43" customWidth="1"/>
    <col min="4" max="4" width="9.140625" style="786"/>
    <col min="5" max="6" width="9.140625" style="40"/>
    <col min="7" max="7" width="10.5703125" style="40" customWidth="1"/>
    <col min="8" max="8" width="10.5703125" style="133" customWidth="1"/>
    <col min="9" max="9" width="10.5703125" style="40" customWidth="1"/>
    <col min="10" max="15" width="9.140625" style="40" customWidth="1"/>
    <col min="16" max="16384" width="9.140625" style="40"/>
  </cols>
  <sheetData>
    <row r="1" spans="1:15" ht="15" x14ac:dyDescent="0.2">
      <c r="A1" s="312" t="s">
        <v>92</v>
      </c>
      <c r="B1" s="259" t="s">
        <v>287</v>
      </c>
      <c r="C1" s="259" t="s">
        <v>287</v>
      </c>
      <c r="D1" s="785" t="s">
        <v>409</v>
      </c>
    </row>
    <row r="2" spans="1:15" s="339" customFormat="1" ht="15.75" x14ac:dyDescent="0.2">
      <c r="A2" s="337"/>
      <c r="B2" s="338" t="s">
        <v>1339</v>
      </c>
      <c r="C2" s="338" t="s">
        <v>566</v>
      </c>
      <c r="D2" s="340"/>
      <c r="H2" s="393"/>
    </row>
    <row r="3" spans="1:15" ht="15" x14ac:dyDescent="0.2">
      <c r="A3" s="336">
        <v>1</v>
      </c>
      <c r="B3" s="294" t="s">
        <v>1334</v>
      </c>
      <c r="C3" s="294" t="s">
        <v>659</v>
      </c>
    </row>
    <row r="4" spans="1:15" ht="15" x14ac:dyDescent="0.2">
      <c r="A4" s="336">
        <v>2</v>
      </c>
      <c r="B4" s="284" t="s">
        <v>1346</v>
      </c>
      <c r="C4" s="284" t="s">
        <v>91</v>
      </c>
    </row>
    <row r="5" spans="1:15" ht="15" x14ac:dyDescent="0.2">
      <c r="A5" s="336">
        <v>3</v>
      </c>
      <c r="B5" s="284" t="s">
        <v>1347</v>
      </c>
      <c r="C5" s="284" t="s">
        <v>92</v>
      </c>
      <c r="D5" s="787" t="s">
        <v>1079</v>
      </c>
      <c r="G5" s="333" t="s">
        <v>1080</v>
      </c>
      <c r="I5" s="333" t="s">
        <v>1081</v>
      </c>
      <c r="L5" s="333" t="s">
        <v>1081</v>
      </c>
      <c r="O5" s="333" t="s">
        <v>1082</v>
      </c>
    </row>
    <row r="6" spans="1:15" ht="15" x14ac:dyDescent="0.2">
      <c r="A6" s="336">
        <v>4</v>
      </c>
      <c r="B6" s="236" t="s">
        <v>1348</v>
      </c>
      <c r="C6" s="236" t="s">
        <v>101</v>
      </c>
      <c r="D6" s="788"/>
    </row>
    <row r="7" spans="1:15" ht="25.5" x14ac:dyDescent="0.2">
      <c r="A7" s="336">
        <v>5</v>
      </c>
      <c r="B7" s="95" t="s">
        <v>1349</v>
      </c>
      <c r="C7" s="95" t="s">
        <v>342</v>
      </c>
      <c r="D7" s="787" t="s">
        <v>1083</v>
      </c>
      <c r="G7" s="333" t="s">
        <v>1084</v>
      </c>
      <c r="I7" s="333" t="s">
        <v>1085</v>
      </c>
    </row>
    <row r="8" spans="1:15" ht="15" x14ac:dyDescent="0.2">
      <c r="A8" s="336">
        <v>6</v>
      </c>
      <c r="B8" s="121" t="s">
        <v>1340</v>
      </c>
      <c r="C8" s="121" t="s">
        <v>435</v>
      </c>
      <c r="D8" s="787" t="s">
        <v>1086</v>
      </c>
      <c r="H8" s="134"/>
    </row>
    <row r="9" spans="1:15" ht="17.100000000000001" customHeight="1" x14ac:dyDescent="0.2">
      <c r="A9" s="336">
        <v>7</v>
      </c>
      <c r="B9" s="121" t="s">
        <v>1350</v>
      </c>
      <c r="C9" s="121" t="s">
        <v>52</v>
      </c>
      <c r="D9" s="787" t="s">
        <v>1087</v>
      </c>
      <c r="G9" s="333" t="s">
        <v>1088</v>
      </c>
      <c r="J9" s="333" t="s">
        <v>1089</v>
      </c>
    </row>
    <row r="10" spans="1:15" ht="15" x14ac:dyDescent="0.2">
      <c r="A10" s="336">
        <v>8</v>
      </c>
      <c r="B10" s="118" t="s">
        <v>1160</v>
      </c>
      <c r="C10" s="118" t="s">
        <v>555</v>
      </c>
      <c r="D10" s="787" t="s">
        <v>1090</v>
      </c>
    </row>
    <row r="11" spans="1:15" ht="25.5" x14ac:dyDescent="0.2">
      <c r="A11" s="336">
        <v>9</v>
      </c>
      <c r="B11" s="251" t="s">
        <v>1351</v>
      </c>
      <c r="C11" s="251" t="s">
        <v>325</v>
      </c>
      <c r="D11" s="787" t="s">
        <v>1091</v>
      </c>
      <c r="G11" s="333" t="s">
        <v>1092</v>
      </c>
      <c r="I11" s="333" t="s">
        <v>1093</v>
      </c>
    </row>
    <row r="12" spans="1:15" s="339" customFormat="1" ht="15.75" x14ac:dyDescent="0.2">
      <c r="A12" s="337"/>
      <c r="B12" s="338" t="s">
        <v>1193</v>
      </c>
      <c r="C12" s="338" t="s">
        <v>494</v>
      </c>
      <c r="H12" s="393"/>
    </row>
    <row r="13" spans="1:15" ht="15" x14ac:dyDescent="0.2">
      <c r="A13" s="336">
        <v>10</v>
      </c>
      <c r="B13" s="142" t="s">
        <v>1352</v>
      </c>
      <c r="C13" s="142" t="s">
        <v>83</v>
      </c>
      <c r="D13" s="789" t="s">
        <v>675</v>
      </c>
      <c r="E13" s="309"/>
      <c r="F13" s="309"/>
      <c r="G13" s="309"/>
      <c r="H13" s="394"/>
      <c r="I13" s="309"/>
      <c r="J13" s="309"/>
      <c r="K13" s="309"/>
    </row>
    <row r="14" spans="1:15" ht="39" thickBot="1" x14ac:dyDescent="0.25">
      <c r="A14" s="336">
        <v>11</v>
      </c>
      <c r="B14" s="142" t="s">
        <v>1161</v>
      </c>
      <c r="C14" s="142" t="s">
        <v>478</v>
      </c>
      <c r="D14" s="789" t="s">
        <v>676</v>
      </c>
      <c r="E14" s="309"/>
      <c r="F14" s="309"/>
      <c r="G14" s="309"/>
      <c r="I14" s="309"/>
      <c r="J14" s="309"/>
      <c r="K14" s="309"/>
    </row>
    <row r="15" spans="1:15" ht="15" x14ac:dyDescent="0.2">
      <c r="A15" s="336">
        <v>12</v>
      </c>
      <c r="B15" s="313" t="s">
        <v>1353</v>
      </c>
      <c r="C15" s="313" t="s">
        <v>280</v>
      </c>
      <c r="D15" s="789" t="s">
        <v>677</v>
      </c>
      <c r="E15" s="309"/>
      <c r="F15" s="309"/>
      <c r="G15" s="309"/>
      <c r="H15" s="394"/>
      <c r="I15" s="309"/>
      <c r="J15" s="309"/>
      <c r="K15" s="309"/>
    </row>
    <row r="16" spans="1:15" ht="25.5" x14ac:dyDescent="0.2">
      <c r="A16" s="336">
        <v>13</v>
      </c>
      <c r="B16" s="314" t="s">
        <v>1354</v>
      </c>
      <c r="C16" s="314" t="s">
        <v>279</v>
      </c>
      <c r="D16" s="789" t="s">
        <v>678</v>
      </c>
      <c r="E16" s="309"/>
      <c r="F16" s="309"/>
      <c r="G16" s="309"/>
      <c r="H16" s="394"/>
      <c r="I16" s="309"/>
      <c r="J16" s="309"/>
      <c r="K16" s="309"/>
    </row>
    <row r="17" spans="1:11" ht="51" x14ac:dyDescent="0.2">
      <c r="A17" s="336">
        <v>14</v>
      </c>
      <c r="B17" s="315" t="s">
        <v>1162</v>
      </c>
      <c r="C17" s="315" t="s">
        <v>432</v>
      </c>
      <c r="D17" s="789" t="s">
        <v>679</v>
      </c>
      <c r="E17" s="309"/>
      <c r="F17" s="309"/>
      <c r="G17" s="309"/>
      <c r="I17" s="309"/>
      <c r="J17" s="309"/>
      <c r="K17" s="309"/>
    </row>
    <row r="18" spans="1:11" ht="51" x14ac:dyDescent="0.2">
      <c r="A18" s="336">
        <v>15</v>
      </c>
      <c r="B18" s="314" t="s">
        <v>1163</v>
      </c>
      <c r="C18" s="314" t="s">
        <v>479</v>
      </c>
      <c r="D18" s="789" t="s">
        <v>680</v>
      </c>
      <c r="E18" s="309"/>
      <c r="F18" s="309"/>
      <c r="G18" s="309"/>
      <c r="I18" s="309"/>
      <c r="J18" s="309"/>
      <c r="K18" s="309"/>
    </row>
    <row r="19" spans="1:11" ht="51.75" thickBot="1" x14ac:dyDescent="0.25">
      <c r="A19" s="336">
        <v>16</v>
      </c>
      <c r="B19" s="156" t="s">
        <v>1164</v>
      </c>
      <c r="C19" s="156" t="s">
        <v>480</v>
      </c>
      <c r="D19" s="789" t="s">
        <v>681</v>
      </c>
      <c r="E19" s="309"/>
      <c r="F19" s="309"/>
      <c r="G19" s="309"/>
      <c r="H19" s="394"/>
      <c r="I19" s="309"/>
      <c r="J19" s="309"/>
      <c r="K19" s="309"/>
    </row>
    <row r="20" spans="1:11" ht="19.5" customHeight="1" x14ac:dyDescent="0.2">
      <c r="A20" s="336">
        <v>17</v>
      </c>
      <c r="B20" s="66" t="s">
        <v>1355</v>
      </c>
      <c r="C20" s="66" t="s">
        <v>81</v>
      </c>
      <c r="D20" s="789" t="s">
        <v>682</v>
      </c>
      <c r="E20" s="309"/>
      <c r="F20" s="309"/>
      <c r="G20" s="309"/>
      <c r="H20" s="394"/>
      <c r="I20" s="309"/>
      <c r="J20" s="309"/>
      <c r="K20" s="309"/>
    </row>
    <row r="21" spans="1:11" ht="15" x14ac:dyDescent="0.2">
      <c r="A21" s="336">
        <v>18</v>
      </c>
      <c r="B21" s="142" t="s">
        <v>1356</v>
      </c>
      <c r="C21" s="142" t="s">
        <v>74</v>
      </c>
      <c r="D21" s="789" t="s">
        <v>674</v>
      </c>
      <c r="E21" s="184"/>
      <c r="F21" s="184"/>
      <c r="G21" s="184"/>
      <c r="H21" s="390"/>
      <c r="I21" s="184"/>
      <c r="J21" s="184"/>
      <c r="K21" s="184"/>
    </row>
    <row r="22" spans="1:11" ht="318.75" x14ac:dyDescent="0.2">
      <c r="A22" s="336">
        <v>19</v>
      </c>
      <c r="B22" s="121" t="s">
        <v>1167</v>
      </c>
      <c r="C22" s="121" t="s">
        <v>481</v>
      </c>
      <c r="D22" s="789" t="s">
        <v>683</v>
      </c>
      <c r="E22" s="316"/>
      <c r="F22" s="316"/>
      <c r="G22" s="316"/>
      <c r="H22" s="395"/>
      <c r="I22" s="316"/>
      <c r="J22" s="316"/>
      <c r="K22" s="316"/>
    </row>
    <row r="23" spans="1:11" ht="25.5" x14ac:dyDescent="0.2">
      <c r="A23" s="336">
        <v>20</v>
      </c>
      <c r="B23" s="121" t="s">
        <v>1357</v>
      </c>
      <c r="C23" s="121" t="s">
        <v>430</v>
      </c>
      <c r="D23" s="787" t="s">
        <v>684</v>
      </c>
      <c r="E23" s="184"/>
      <c r="F23" s="184"/>
      <c r="G23" s="184"/>
      <c r="H23" s="390"/>
      <c r="I23" s="184"/>
      <c r="J23" s="184"/>
      <c r="K23" s="184"/>
    </row>
    <row r="24" spans="1:11" ht="19.5" customHeight="1" x14ac:dyDescent="0.2">
      <c r="A24" s="336">
        <v>21</v>
      </c>
      <c r="B24" s="317" t="s">
        <v>1358</v>
      </c>
      <c r="C24" s="317" t="s">
        <v>404</v>
      </c>
      <c r="D24" s="787" t="s">
        <v>685</v>
      </c>
      <c r="E24" s="318"/>
      <c r="F24" s="318"/>
      <c r="G24" s="318"/>
      <c r="H24" s="396"/>
      <c r="I24" s="318"/>
      <c r="J24" s="318"/>
      <c r="K24" s="318"/>
    </row>
    <row r="25" spans="1:11" ht="25.5" x14ac:dyDescent="0.2">
      <c r="A25" s="336">
        <v>22</v>
      </c>
      <c r="B25" s="43" t="s">
        <v>1165</v>
      </c>
      <c r="C25" s="40" t="s">
        <v>570</v>
      </c>
      <c r="D25" s="787" t="s">
        <v>686</v>
      </c>
      <c r="E25" s="319"/>
      <c r="F25" s="319"/>
      <c r="G25" s="319"/>
      <c r="H25" s="397"/>
      <c r="I25" s="319"/>
      <c r="J25" s="319"/>
      <c r="K25" s="319"/>
    </row>
    <row r="26" spans="1:11" ht="19.5" customHeight="1" x14ac:dyDescent="0.2">
      <c r="A26" s="336">
        <v>23</v>
      </c>
      <c r="B26" s="317" t="s">
        <v>1359</v>
      </c>
      <c r="C26" s="317" t="s">
        <v>405</v>
      </c>
      <c r="D26" s="787" t="s">
        <v>687</v>
      </c>
      <c r="E26" s="320"/>
      <c r="F26" s="320"/>
      <c r="G26" s="320"/>
      <c r="H26" s="397"/>
      <c r="I26" s="320"/>
      <c r="J26" s="320"/>
      <c r="K26" s="320"/>
    </row>
    <row r="27" spans="1:11" ht="88.7" customHeight="1" x14ac:dyDescent="0.2">
      <c r="A27" s="336">
        <v>24</v>
      </c>
      <c r="B27" s="121" t="s">
        <v>1166</v>
      </c>
      <c r="C27" s="121" t="s">
        <v>484</v>
      </c>
      <c r="D27" s="787" t="s">
        <v>688</v>
      </c>
      <c r="E27" s="121"/>
      <c r="F27" s="121"/>
      <c r="G27" s="121"/>
      <c r="H27" s="390"/>
      <c r="I27" s="121"/>
      <c r="J27" s="121"/>
      <c r="K27" s="121"/>
    </row>
    <row r="28" spans="1:11" ht="17.850000000000001" customHeight="1" x14ac:dyDescent="0.2">
      <c r="A28" s="336">
        <v>25</v>
      </c>
      <c r="B28" s="317" t="s">
        <v>1360</v>
      </c>
      <c r="C28" s="317" t="s">
        <v>482</v>
      </c>
      <c r="D28" s="787" t="s">
        <v>689</v>
      </c>
      <c r="E28" s="321"/>
      <c r="F28" s="322"/>
      <c r="G28" s="322"/>
      <c r="H28" s="398"/>
      <c r="I28" s="322"/>
      <c r="J28" s="322"/>
      <c r="K28" s="322"/>
    </row>
    <row r="29" spans="1:11" ht="20.45" customHeight="1" x14ac:dyDescent="0.2">
      <c r="A29" s="336">
        <v>26</v>
      </c>
      <c r="B29" s="317" t="s">
        <v>1361</v>
      </c>
      <c r="C29" s="317" t="s">
        <v>483</v>
      </c>
      <c r="D29" s="787" t="s">
        <v>690</v>
      </c>
      <c r="E29" s="323"/>
      <c r="F29" s="273"/>
      <c r="G29" s="273"/>
      <c r="H29" s="397"/>
      <c r="I29" s="273"/>
      <c r="J29" s="273"/>
      <c r="K29" s="273"/>
    </row>
    <row r="30" spans="1:11" ht="76.5" x14ac:dyDescent="0.2">
      <c r="A30" s="336">
        <v>27</v>
      </c>
      <c r="B30" s="121" t="s">
        <v>1168</v>
      </c>
      <c r="C30" s="121" t="s">
        <v>485</v>
      </c>
      <c r="D30" s="787" t="s">
        <v>691</v>
      </c>
      <c r="E30" s="324"/>
      <c r="F30" s="273"/>
      <c r="G30" s="273"/>
      <c r="H30" s="398"/>
      <c r="I30" s="273"/>
      <c r="J30" s="273"/>
      <c r="K30" s="273"/>
    </row>
    <row r="31" spans="1:11" ht="38.25" x14ac:dyDescent="0.2">
      <c r="A31" s="336">
        <v>28</v>
      </c>
      <c r="B31" s="325" t="s">
        <v>1169</v>
      </c>
      <c r="C31" s="325" t="s">
        <v>486</v>
      </c>
      <c r="D31" s="787" t="s">
        <v>692</v>
      </c>
      <c r="E31" s="273"/>
      <c r="F31" s="274"/>
      <c r="G31" s="319"/>
      <c r="H31" s="390"/>
      <c r="I31" s="319"/>
      <c r="J31" s="319"/>
      <c r="K31" s="319"/>
    </row>
    <row r="32" spans="1:11" ht="12.75" customHeight="1" x14ac:dyDescent="0.2">
      <c r="A32" s="336">
        <v>29</v>
      </c>
      <c r="B32" s="317" t="s">
        <v>1362</v>
      </c>
      <c r="C32" s="317" t="s">
        <v>406</v>
      </c>
      <c r="D32" s="787" t="s">
        <v>693</v>
      </c>
      <c r="E32" s="121"/>
      <c r="F32" s="184"/>
      <c r="G32" s="184"/>
      <c r="H32" s="390"/>
      <c r="I32" s="184"/>
      <c r="J32" s="184"/>
      <c r="K32" s="184"/>
    </row>
    <row r="33" spans="1:11" ht="38.25" x14ac:dyDescent="0.2">
      <c r="A33" s="336">
        <v>30</v>
      </c>
      <c r="B33" s="121" t="s">
        <v>1170</v>
      </c>
      <c r="C33" s="121" t="s">
        <v>487</v>
      </c>
      <c r="D33" s="787" t="s">
        <v>694</v>
      </c>
      <c r="E33" s="324"/>
      <c r="F33" s="273"/>
      <c r="G33" s="273"/>
      <c r="H33" s="390"/>
      <c r="I33" s="273"/>
      <c r="J33" s="273"/>
      <c r="K33" s="273"/>
    </row>
    <row r="34" spans="1:11" ht="127.5" x14ac:dyDescent="0.2">
      <c r="A34" s="336">
        <v>31</v>
      </c>
      <c r="B34" s="115" t="s">
        <v>1171</v>
      </c>
      <c r="C34" s="115" t="s">
        <v>429</v>
      </c>
      <c r="D34" s="787" t="s">
        <v>695</v>
      </c>
      <c r="E34" s="324"/>
      <c r="F34" s="273"/>
      <c r="G34" s="273"/>
      <c r="H34" s="390"/>
      <c r="I34" s="273"/>
      <c r="J34" s="273"/>
      <c r="K34" s="273"/>
    </row>
    <row r="35" spans="1:11" ht="76.5" x14ac:dyDescent="0.2">
      <c r="A35" s="336">
        <v>32</v>
      </c>
      <c r="B35" s="121" t="s">
        <v>1172</v>
      </c>
      <c r="C35" s="121" t="s">
        <v>571</v>
      </c>
      <c r="D35" s="787" t="s">
        <v>696</v>
      </c>
      <c r="E35" s="273"/>
      <c r="F35" s="274"/>
      <c r="G35" s="319"/>
      <c r="H35" s="390"/>
      <c r="I35" s="319"/>
      <c r="J35" s="319"/>
      <c r="K35" s="319"/>
    </row>
    <row r="36" spans="1:11" ht="45.95" customHeight="1" x14ac:dyDescent="0.2">
      <c r="A36" s="336">
        <v>33</v>
      </c>
      <c r="B36" s="121" t="s">
        <v>1173</v>
      </c>
      <c r="C36" s="121" t="s">
        <v>572</v>
      </c>
      <c r="D36" s="787" t="s">
        <v>697</v>
      </c>
      <c r="E36" s="273"/>
      <c r="F36" s="273"/>
      <c r="G36" s="273"/>
      <c r="H36" s="390"/>
      <c r="I36" s="273"/>
      <c r="J36" s="273"/>
      <c r="K36" s="273"/>
    </row>
    <row r="37" spans="1:11" ht="38.25" x14ac:dyDescent="0.2">
      <c r="A37" s="336">
        <v>34</v>
      </c>
      <c r="B37" s="121" t="s">
        <v>1174</v>
      </c>
      <c r="C37" s="121" t="s">
        <v>488</v>
      </c>
      <c r="D37" s="787" t="s">
        <v>698</v>
      </c>
      <c r="E37" s="273"/>
      <c r="F37" s="274"/>
      <c r="G37" s="274"/>
      <c r="H37" s="390"/>
      <c r="I37" s="274"/>
      <c r="J37" s="274"/>
      <c r="K37" s="274"/>
    </row>
    <row r="38" spans="1:11" ht="25.5" x14ac:dyDescent="0.2">
      <c r="A38" s="336">
        <v>35</v>
      </c>
      <c r="B38" s="121" t="s">
        <v>1175</v>
      </c>
      <c r="C38" s="121" t="s">
        <v>489</v>
      </c>
      <c r="D38" s="787" t="s">
        <v>699</v>
      </c>
      <c r="E38" s="324"/>
      <c r="F38" s="273"/>
      <c r="G38" s="273"/>
      <c r="H38" s="390"/>
      <c r="I38" s="273"/>
      <c r="J38" s="273"/>
      <c r="K38" s="273"/>
    </row>
    <row r="39" spans="1:11" ht="30.95" customHeight="1" x14ac:dyDescent="0.2">
      <c r="A39" s="336">
        <v>36</v>
      </c>
      <c r="B39" s="121" t="s">
        <v>1176</v>
      </c>
      <c r="C39" s="121" t="s">
        <v>434</v>
      </c>
      <c r="D39" s="787" t="s">
        <v>700</v>
      </c>
      <c r="E39" s="273"/>
      <c r="F39" s="273"/>
      <c r="G39" s="319"/>
      <c r="H39" s="390"/>
      <c r="I39" s="319"/>
      <c r="J39" s="319"/>
      <c r="K39" s="319"/>
    </row>
    <row r="40" spans="1:11" ht="114.75" x14ac:dyDescent="0.2">
      <c r="A40" s="336">
        <v>37</v>
      </c>
      <c r="B40" s="121" t="s">
        <v>1177</v>
      </c>
      <c r="C40" s="121" t="s">
        <v>573</v>
      </c>
      <c r="D40" s="787" t="s">
        <v>701</v>
      </c>
      <c r="E40" s="273"/>
      <c r="F40" s="273"/>
      <c r="G40" s="273"/>
      <c r="H40" s="390"/>
      <c r="I40" s="273"/>
      <c r="J40" s="273"/>
      <c r="K40" s="273"/>
    </row>
    <row r="41" spans="1:11" ht="45.95" customHeight="1" x14ac:dyDescent="0.2">
      <c r="A41" s="336">
        <v>38</v>
      </c>
      <c r="B41" s="142" t="s">
        <v>1602</v>
      </c>
      <c r="C41" s="142" t="s">
        <v>433</v>
      </c>
      <c r="D41" s="787" t="s">
        <v>702</v>
      </c>
      <c r="E41" s="115"/>
      <c r="F41" s="115"/>
      <c r="G41" s="115"/>
      <c r="H41" s="390"/>
      <c r="I41" s="115"/>
      <c r="J41" s="115"/>
      <c r="K41" s="115"/>
    </row>
    <row r="42" spans="1:11" ht="76.5" x14ac:dyDescent="0.2">
      <c r="A42" s="336">
        <v>39</v>
      </c>
      <c r="B42" s="121" t="s">
        <v>1178</v>
      </c>
      <c r="C42" s="121" t="s">
        <v>490</v>
      </c>
      <c r="D42" s="787" t="s">
        <v>703</v>
      </c>
      <c r="E42" s="326"/>
      <c r="F42" s="326"/>
      <c r="G42" s="326"/>
      <c r="H42" s="390"/>
      <c r="I42" s="326"/>
      <c r="J42" s="326"/>
      <c r="K42" s="326"/>
    </row>
    <row r="43" spans="1:11" ht="51" x14ac:dyDescent="0.2">
      <c r="A43" s="336">
        <v>40</v>
      </c>
      <c r="B43" s="121" t="s">
        <v>1180</v>
      </c>
      <c r="C43" s="121" t="s">
        <v>491</v>
      </c>
      <c r="D43" s="787" t="s">
        <v>703</v>
      </c>
      <c r="E43" s="273"/>
      <c r="F43" s="273"/>
      <c r="G43" s="273"/>
      <c r="H43" s="390"/>
      <c r="I43" s="273"/>
      <c r="J43" s="273"/>
      <c r="K43" s="273"/>
    </row>
    <row r="44" spans="1:11" ht="51" x14ac:dyDescent="0.2">
      <c r="A44" s="336">
        <v>41</v>
      </c>
      <c r="B44" s="121" t="s">
        <v>1363</v>
      </c>
      <c r="C44" s="121" t="s">
        <v>381</v>
      </c>
      <c r="D44" s="787" t="s">
        <v>704</v>
      </c>
      <c r="E44" s="273"/>
      <c r="F44" s="273"/>
      <c r="G44" s="273"/>
      <c r="H44" s="390"/>
      <c r="I44" s="273"/>
      <c r="J44" s="273"/>
      <c r="K44" s="273"/>
    </row>
    <row r="45" spans="1:11" ht="25.35" customHeight="1" x14ac:dyDescent="0.2">
      <c r="A45" s="336">
        <v>42</v>
      </c>
      <c r="B45" s="317" t="s">
        <v>1364</v>
      </c>
      <c r="C45" s="317" t="s">
        <v>408</v>
      </c>
      <c r="D45" s="787" t="s">
        <v>705</v>
      </c>
      <c r="E45" s="273"/>
      <c r="F45" s="273"/>
      <c r="G45" s="273"/>
      <c r="H45" s="397"/>
      <c r="I45" s="273"/>
      <c r="J45" s="273"/>
      <c r="K45" s="273"/>
    </row>
    <row r="46" spans="1:11" ht="38.25" x14ac:dyDescent="0.2">
      <c r="A46" s="336">
        <v>43</v>
      </c>
      <c r="B46" s="121" t="s">
        <v>1179</v>
      </c>
      <c r="C46" s="121" t="s">
        <v>492</v>
      </c>
      <c r="D46" s="787" t="s">
        <v>706</v>
      </c>
      <c r="E46" s="115"/>
      <c r="F46" s="115"/>
      <c r="G46" s="115"/>
      <c r="H46" s="390"/>
      <c r="I46" s="115"/>
      <c r="J46" s="115"/>
      <c r="K46" s="115"/>
    </row>
    <row r="47" spans="1:11" ht="25.5" x14ac:dyDescent="0.2">
      <c r="A47" s="336">
        <v>44</v>
      </c>
      <c r="B47" s="317" t="s">
        <v>1365</v>
      </c>
      <c r="C47" s="317" t="s">
        <v>431</v>
      </c>
      <c r="D47" s="787" t="s">
        <v>707</v>
      </c>
      <c r="E47" s="273"/>
      <c r="F47" s="273"/>
      <c r="G47" s="273"/>
      <c r="H47" s="397"/>
      <c r="I47" s="273"/>
      <c r="J47" s="273"/>
      <c r="K47" s="273"/>
    </row>
    <row r="48" spans="1:11" ht="12.75" customHeight="1" x14ac:dyDescent="0.2">
      <c r="A48" s="336">
        <v>45</v>
      </c>
      <c r="B48" s="327" t="s">
        <v>1366</v>
      </c>
      <c r="C48" s="327" t="s">
        <v>75</v>
      </c>
      <c r="D48" s="787" t="s">
        <v>708</v>
      </c>
      <c r="E48" s="273"/>
      <c r="F48" s="273"/>
      <c r="G48" s="273"/>
      <c r="H48" s="397"/>
      <c r="I48" s="273"/>
      <c r="J48" s="273"/>
      <c r="K48" s="273"/>
    </row>
    <row r="49" spans="1:12" ht="12.95" customHeight="1" thickBot="1" x14ac:dyDescent="0.25">
      <c r="A49" s="336">
        <v>46</v>
      </c>
      <c r="B49" s="272" t="s">
        <v>1367</v>
      </c>
      <c r="C49" s="272" t="s">
        <v>76</v>
      </c>
      <c r="D49" s="787" t="s">
        <v>709</v>
      </c>
      <c r="E49" s="115"/>
      <c r="F49" s="115"/>
      <c r="G49" s="115"/>
      <c r="H49" s="399"/>
      <c r="I49" s="115"/>
      <c r="J49" s="115"/>
      <c r="K49" s="115"/>
    </row>
    <row r="50" spans="1:12" ht="15" x14ac:dyDescent="0.2">
      <c r="A50" s="336">
        <v>47</v>
      </c>
      <c r="B50" s="328" t="s">
        <v>1368</v>
      </c>
      <c r="C50" s="328" t="s">
        <v>86</v>
      </c>
      <c r="D50" s="787" t="s">
        <v>710</v>
      </c>
      <c r="E50" s="273"/>
      <c r="F50" s="273"/>
      <c r="G50" s="273"/>
      <c r="H50" s="397"/>
      <c r="I50" s="273"/>
      <c r="J50" s="273"/>
      <c r="K50" s="273"/>
    </row>
    <row r="51" spans="1:12" ht="24.6" customHeight="1" x14ac:dyDescent="0.2">
      <c r="A51" s="336">
        <v>48</v>
      </c>
      <c r="B51" s="317" t="s">
        <v>1369</v>
      </c>
      <c r="C51" s="317" t="s">
        <v>87</v>
      </c>
      <c r="D51" s="787" t="s">
        <v>711</v>
      </c>
      <c r="E51" s="273"/>
      <c r="F51" s="273"/>
      <c r="G51" s="273"/>
      <c r="H51" s="397"/>
      <c r="I51" s="273"/>
      <c r="J51" s="273"/>
      <c r="K51" s="273"/>
    </row>
    <row r="52" spans="1:12" ht="12.75" customHeight="1" x14ac:dyDescent="0.2">
      <c r="A52" s="336">
        <v>49</v>
      </c>
      <c r="B52" s="121" t="s">
        <v>1370</v>
      </c>
      <c r="C52" s="121" t="s">
        <v>77</v>
      </c>
      <c r="D52" s="787" t="s">
        <v>712</v>
      </c>
      <c r="E52" s="329"/>
      <c r="F52" s="330"/>
      <c r="G52" s="330"/>
      <c r="H52" s="390"/>
      <c r="I52" s="330"/>
      <c r="J52" s="330"/>
      <c r="K52" s="330"/>
    </row>
    <row r="53" spans="1:12" ht="15" x14ac:dyDescent="0.2">
      <c r="A53" s="336">
        <v>50</v>
      </c>
      <c r="B53" s="317" t="s">
        <v>1371</v>
      </c>
      <c r="C53" s="317" t="s">
        <v>403</v>
      </c>
      <c r="D53" s="787" t="s">
        <v>713</v>
      </c>
      <c r="E53" s="273"/>
      <c r="F53" s="273"/>
      <c r="G53" s="273"/>
      <c r="H53" s="397"/>
      <c r="I53" s="273"/>
      <c r="J53" s="273"/>
      <c r="K53" s="273"/>
    </row>
    <row r="54" spans="1:12" ht="23.45" customHeight="1" thickBot="1" x14ac:dyDescent="0.25">
      <c r="A54" s="336">
        <v>51</v>
      </c>
      <c r="B54" s="307" t="s">
        <v>1372</v>
      </c>
      <c r="C54" s="307" t="s">
        <v>407</v>
      </c>
      <c r="D54" s="787" t="s">
        <v>714</v>
      </c>
      <c r="E54" s="273"/>
      <c r="F54" s="273"/>
      <c r="G54" s="273"/>
      <c r="H54" s="397"/>
      <c r="I54" s="273"/>
      <c r="J54" s="273"/>
      <c r="K54" s="273"/>
    </row>
    <row r="55" spans="1:12" ht="15.75" thickBot="1" x14ac:dyDescent="0.25">
      <c r="A55" s="336">
        <v>52</v>
      </c>
      <c r="B55" s="275" t="s">
        <v>1373</v>
      </c>
      <c r="C55" s="275" t="s">
        <v>84</v>
      </c>
      <c r="D55" s="787" t="s">
        <v>715</v>
      </c>
      <c r="E55" s="273"/>
      <c r="F55" s="273"/>
      <c r="G55" s="273"/>
      <c r="H55" s="397"/>
      <c r="I55" s="273"/>
      <c r="J55" s="273"/>
      <c r="K55" s="273"/>
    </row>
    <row r="56" spans="1:12" ht="77.25" thickBot="1" x14ac:dyDescent="0.25">
      <c r="A56" s="336">
        <v>53</v>
      </c>
      <c r="B56" s="248" t="s">
        <v>1341</v>
      </c>
      <c r="C56" s="248" t="s">
        <v>568</v>
      </c>
      <c r="D56" s="787" t="s">
        <v>716</v>
      </c>
      <c r="E56" s="273"/>
      <c r="F56" s="273"/>
      <c r="G56" s="273"/>
      <c r="H56" s="398"/>
      <c r="I56" s="273"/>
      <c r="J56" s="273"/>
      <c r="K56" s="273"/>
    </row>
    <row r="57" spans="1:12" ht="15.75" thickBot="1" x14ac:dyDescent="0.25">
      <c r="A57" s="336">
        <v>54</v>
      </c>
      <c r="B57" s="248" t="s">
        <v>1374</v>
      </c>
      <c r="C57" s="248" t="s">
        <v>568</v>
      </c>
      <c r="D57" s="787" t="s">
        <v>717</v>
      </c>
      <c r="E57" s="273"/>
      <c r="F57" s="273"/>
      <c r="G57" s="273"/>
      <c r="H57" s="397"/>
      <c r="I57" s="273"/>
      <c r="J57" s="273"/>
      <c r="K57" s="273"/>
    </row>
    <row r="58" spans="1:12" ht="15.75" thickBot="1" x14ac:dyDescent="0.25">
      <c r="A58" s="336">
        <v>55</v>
      </c>
      <c r="B58" s="248" t="s">
        <v>1374</v>
      </c>
      <c r="C58" s="248" t="s">
        <v>568</v>
      </c>
      <c r="D58" s="787" t="s">
        <v>718</v>
      </c>
      <c r="E58" s="273"/>
      <c r="F58" s="273"/>
      <c r="G58" s="273"/>
      <c r="H58" s="397"/>
      <c r="I58" s="273"/>
      <c r="J58" s="273"/>
      <c r="K58" s="273"/>
    </row>
    <row r="59" spans="1:12" ht="12.95" customHeight="1" thickBot="1" x14ac:dyDescent="0.25">
      <c r="A59" s="336">
        <v>56</v>
      </c>
      <c r="B59" s="275" t="s">
        <v>85</v>
      </c>
      <c r="C59" s="275" t="s">
        <v>85</v>
      </c>
      <c r="D59" s="787" t="s">
        <v>719</v>
      </c>
      <c r="E59" s="321"/>
      <c r="F59" s="322"/>
      <c r="G59" s="322"/>
      <c r="H59" s="398"/>
      <c r="I59" s="322"/>
      <c r="J59" s="322"/>
      <c r="K59" s="322"/>
    </row>
    <row r="60" spans="1:12" s="133" customFormat="1" ht="26.25" thickBot="1" x14ac:dyDescent="0.25">
      <c r="A60" s="336">
        <v>57</v>
      </c>
      <c r="B60" s="248" t="s">
        <v>1181</v>
      </c>
      <c r="C60" s="248" t="s">
        <v>569</v>
      </c>
      <c r="D60" s="787" t="s">
        <v>720</v>
      </c>
      <c r="E60" s="273"/>
      <c r="F60" s="273"/>
      <c r="G60" s="273"/>
      <c r="H60" s="390"/>
      <c r="I60" s="273"/>
      <c r="J60" s="273"/>
      <c r="K60" s="273"/>
    </row>
    <row r="61" spans="1:12" ht="12.95" customHeight="1" thickBot="1" x14ac:dyDescent="0.25">
      <c r="A61" s="336">
        <v>58</v>
      </c>
      <c r="B61" s="272" t="s">
        <v>1375</v>
      </c>
      <c r="C61" s="272" t="s">
        <v>79</v>
      </c>
      <c r="D61" s="787" t="s">
        <v>721</v>
      </c>
      <c r="E61" s="273"/>
      <c r="F61" s="273"/>
      <c r="G61" s="273"/>
      <c r="H61" s="397"/>
      <c r="I61" s="273"/>
      <c r="J61" s="273"/>
      <c r="K61" s="273"/>
    </row>
    <row r="62" spans="1:12" ht="12.95" customHeight="1" x14ac:dyDescent="0.2">
      <c r="A62" s="336">
        <v>59</v>
      </c>
      <c r="B62" s="331" t="s">
        <v>1376</v>
      </c>
      <c r="C62" s="331" t="s">
        <v>286</v>
      </c>
      <c r="D62" s="787" t="s">
        <v>722</v>
      </c>
      <c r="E62" s="321"/>
      <c r="F62" s="322"/>
      <c r="G62" s="322"/>
      <c r="H62" s="398"/>
      <c r="I62" s="322"/>
      <c r="J62" s="322"/>
      <c r="K62" s="322"/>
    </row>
    <row r="63" spans="1:12" ht="15.75" thickBot="1" x14ac:dyDescent="0.25">
      <c r="A63" s="336">
        <v>60</v>
      </c>
      <c r="B63" s="332" t="s">
        <v>1377</v>
      </c>
      <c r="C63" s="332" t="s">
        <v>285</v>
      </c>
      <c r="D63" s="787" t="s">
        <v>723</v>
      </c>
      <c r="E63" s="184"/>
      <c r="F63" s="184"/>
      <c r="G63" s="184"/>
      <c r="H63" s="390"/>
      <c r="I63" s="184"/>
      <c r="J63" s="184"/>
      <c r="K63" s="184"/>
    </row>
    <row r="64" spans="1:12" s="340" customFormat="1" ht="14.45" customHeight="1" x14ac:dyDescent="0.2">
      <c r="B64" s="335" t="s">
        <v>1192</v>
      </c>
      <c r="C64" s="335" t="s">
        <v>493</v>
      </c>
      <c r="E64" s="231"/>
      <c r="F64" s="231"/>
      <c r="G64" s="231"/>
      <c r="H64" s="400"/>
      <c r="I64" s="231"/>
      <c r="J64" s="231"/>
      <c r="K64" s="231"/>
      <c r="L64" s="231"/>
    </row>
    <row r="65" spans="1:8" ht="12.95" customHeight="1" x14ac:dyDescent="0.2">
      <c r="A65" s="336">
        <v>61</v>
      </c>
      <c r="B65" s="236" t="s">
        <v>1378</v>
      </c>
      <c r="C65" s="236" t="s">
        <v>78</v>
      </c>
      <c r="D65" s="791" t="s">
        <v>724</v>
      </c>
    </row>
    <row r="66" spans="1:8" ht="25.35" customHeight="1" x14ac:dyDescent="0.2">
      <c r="A66" s="336">
        <v>62</v>
      </c>
      <c r="B66" s="121" t="s">
        <v>1183</v>
      </c>
      <c r="C66" s="121" t="s">
        <v>495</v>
      </c>
      <c r="D66" s="791" t="s">
        <v>725</v>
      </c>
    </row>
    <row r="67" spans="1:8" ht="12.95" customHeight="1" thickBot="1" x14ac:dyDescent="0.25">
      <c r="A67" s="336">
        <v>63</v>
      </c>
      <c r="B67" s="43" t="s">
        <v>502</v>
      </c>
      <c r="C67" s="43" t="s">
        <v>502</v>
      </c>
      <c r="D67" s="791" t="s">
        <v>726</v>
      </c>
      <c r="H67" s="134"/>
    </row>
    <row r="68" spans="1:8" ht="39" thickBot="1" x14ac:dyDescent="0.25">
      <c r="A68" s="336">
        <v>64</v>
      </c>
      <c r="B68" s="234" t="s">
        <v>1184</v>
      </c>
      <c r="C68" s="234" t="s">
        <v>504</v>
      </c>
      <c r="D68" s="791" t="s">
        <v>727</v>
      </c>
      <c r="H68" s="390"/>
    </row>
    <row r="69" spans="1:8" ht="12.95" customHeight="1" thickBot="1" x14ac:dyDescent="0.25">
      <c r="A69" s="336">
        <v>65</v>
      </c>
      <c r="B69" s="43" t="s">
        <v>503</v>
      </c>
      <c r="C69" s="388" t="s">
        <v>503</v>
      </c>
      <c r="D69" s="791" t="s">
        <v>728</v>
      </c>
      <c r="H69" s="390"/>
    </row>
    <row r="70" spans="1:8" ht="64.5" thickBot="1" x14ac:dyDescent="0.25">
      <c r="A70" s="336">
        <v>66</v>
      </c>
      <c r="B70" s="234" t="s">
        <v>1601</v>
      </c>
      <c r="C70" s="234" t="s">
        <v>505</v>
      </c>
      <c r="D70" s="791" t="s">
        <v>729</v>
      </c>
      <c r="H70" s="362"/>
    </row>
    <row r="71" spans="1:8" ht="15.75" thickBot="1" x14ac:dyDescent="0.25">
      <c r="A71" s="336">
        <v>67</v>
      </c>
      <c r="B71" s="43" t="s">
        <v>7</v>
      </c>
      <c r="C71" s="43" t="s">
        <v>7</v>
      </c>
      <c r="D71" s="791" t="s">
        <v>730</v>
      </c>
    </row>
    <row r="72" spans="1:8" ht="39" thickBot="1" x14ac:dyDescent="0.25">
      <c r="A72" s="336">
        <v>68</v>
      </c>
      <c r="B72" s="234" t="s">
        <v>1185</v>
      </c>
      <c r="C72" s="234" t="s">
        <v>497</v>
      </c>
      <c r="D72" s="791" t="s">
        <v>731</v>
      </c>
      <c r="H72" s="390"/>
    </row>
    <row r="73" spans="1:8" ht="12.95" customHeight="1" thickBot="1" x14ac:dyDescent="0.25">
      <c r="A73" s="336">
        <v>69</v>
      </c>
      <c r="B73" s="43" t="s">
        <v>8</v>
      </c>
      <c r="C73" s="43" t="s">
        <v>8</v>
      </c>
      <c r="D73" s="791" t="s">
        <v>732</v>
      </c>
    </row>
    <row r="74" spans="1:8" ht="51.75" thickBot="1" x14ac:dyDescent="0.25">
      <c r="A74" s="336">
        <v>70</v>
      </c>
      <c r="B74" s="234" t="s">
        <v>1186</v>
      </c>
      <c r="C74" s="234" t="s">
        <v>498</v>
      </c>
      <c r="D74" s="791" t="s">
        <v>733</v>
      </c>
      <c r="H74" s="390"/>
    </row>
    <row r="75" spans="1:8" ht="15.75" thickBot="1" x14ac:dyDescent="0.25">
      <c r="A75" s="336">
        <v>71</v>
      </c>
      <c r="B75" s="207" t="s">
        <v>82</v>
      </c>
      <c r="C75" s="207" t="s">
        <v>82</v>
      </c>
      <c r="D75" s="791" t="s">
        <v>734</v>
      </c>
    </row>
    <row r="76" spans="1:8" ht="51.75" thickBot="1" x14ac:dyDescent="0.25">
      <c r="A76" s="336">
        <v>72</v>
      </c>
      <c r="B76" s="235" t="s">
        <v>1187</v>
      </c>
      <c r="C76" s="235" t="s">
        <v>499</v>
      </c>
      <c r="D76" s="791" t="s">
        <v>735</v>
      </c>
      <c r="H76" s="390"/>
    </row>
    <row r="77" spans="1:8" ht="15.75" thickBot="1" x14ac:dyDescent="0.25">
      <c r="A77" s="336">
        <v>73</v>
      </c>
      <c r="B77" s="121" t="s">
        <v>1379</v>
      </c>
      <c r="C77" s="121" t="s">
        <v>80</v>
      </c>
      <c r="D77" s="791" t="s">
        <v>736</v>
      </c>
    </row>
    <row r="78" spans="1:8" ht="96.75" customHeight="1" thickBot="1" x14ac:dyDescent="0.25">
      <c r="A78" s="336">
        <v>74</v>
      </c>
      <c r="B78" s="234" t="s">
        <v>1188</v>
      </c>
      <c r="C78" s="234" t="s">
        <v>500</v>
      </c>
      <c r="D78" s="791" t="s">
        <v>737</v>
      </c>
    </row>
    <row r="79" spans="1:8" ht="39" thickBot="1" x14ac:dyDescent="0.25">
      <c r="A79" s="336">
        <v>75</v>
      </c>
      <c r="B79" s="234" t="s">
        <v>1380</v>
      </c>
      <c r="C79" s="234" t="s">
        <v>135</v>
      </c>
      <c r="D79" s="791" t="s">
        <v>738</v>
      </c>
    </row>
    <row r="80" spans="1:8" ht="64.5" thickBot="1" x14ac:dyDescent="0.25">
      <c r="A80" s="336">
        <v>76</v>
      </c>
      <c r="B80" s="234" t="s">
        <v>1189</v>
      </c>
      <c r="C80" s="234" t="s">
        <v>501</v>
      </c>
      <c r="D80" s="791" t="s">
        <v>739</v>
      </c>
    </row>
    <row r="81" spans="1:11" ht="25.5" x14ac:dyDescent="0.2">
      <c r="A81" s="336">
        <v>77</v>
      </c>
      <c r="B81" s="153" t="s">
        <v>1381</v>
      </c>
      <c r="C81" s="153" t="s">
        <v>365</v>
      </c>
      <c r="D81" s="791" t="s">
        <v>740</v>
      </c>
    </row>
    <row r="82" spans="1:11" ht="25.5" x14ac:dyDescent="0.2">
      <c r="A82" s="336">
        <v>78</v>
      </c>
      <c r="B82" s="154" t="s">
        <v>1382</v>
      </c>
      <c r="C82" s="154" t="s">
        <v>366</v>
      </c>
      <c r="D82" s="791" t="s">
        <v>741</v>
      </c>
    </row>
    <row r="83" spans="1:11" ht="51" x14ac:dyDescent="0.2">
      <c r="A83" s="336">
        <v>79</v>
      </c>
      <c r="B83" s="154" t="s">
        <v>1383</v>
      </c>
      <c r="C83" s="154" t="s">
        <v>367</v>
      </c>
      <c r="D83" s="791" t="s">
        <v>742</v>
      </c>
    </row>
    <row r="84" spans="1:11" ht="76.5" x14ac:dyDescent="0.2">
      <c r="A84" s="336">
        <v>80</v>
      </c>
      <c r="B84" s="154" t="s">
        <v>1190</v>
      </c>
      <c r="C84" s="154" t="s">
        <v>368</v>
      </c>
      <c r="D84" s="791" t="s">
        <v>743</v>
      </c>
    </row>
    <row r="85" spans="1:11" ht="39" thickBot="1" x14ac:dyDescent="0.25">
      <c r="A85" s="336">
        <v>81</v>
      </c>
      <c r="B85" s="155" t="s">
        <v>1384</v>
      </c>
      <c r="C85" s="155" t="s">
        <v>369</v>
      </c>
      <c r="D85" s="791" t="s">
        <v>744</v>
      </c>
    </row>
    <row r="86" spans="1:11" ht="15" x14ac:dyDescent="0.2">
      <c r="A86" s="336">
        <v>82</v>
      </c>
      <c r="B86" s="43" t="s">
        <v>1385</v>
      </c>
      <c r="C86" s="43" t="s">
        <v>364</v>
      </c>
      <c r="D86" s="791" t="s">
        <v>745</v>
      </c>
    </row>
    <row r="87" spans="1:11" s="340" customFormat="1" ht="15" x14ac:dyDescent="0.2">
      <c r="B87" s="335" t="s">
        <v>1191</v>
      </c>
      <c r="C87" s="335" t="s">
        <v>1114</v>
      </c>
      <c r="E87" s="231"/>
      <c r="F87" s="231"/>
      <c r="G87" s="231"/>
      <c r="H87" s="400"/>
      <c r="I87" s="231"/>
      <c r="J87" s="231"/>
      <c r="K87" s="231"/>
    </row>
    <row r="88" spans="1:11" ht="51" x14ac:dyDescent="0.2">
      <c r="A88" s="336">
        <v>83</v>
      </c>
      <c r="B88" s="121" t="s">
        <v>1345</v>
      </c>
      <c r="C88" s="121" t="s">
        <v>1116</v>
      </c>
      <c r="D88" s="791" t="s">
        <v>1111</v>
      </c>
    </row>
    <row r="89" spans="1:11" ht="15" x14ac:dyDescent="0.2">
      <c r="A89" s="336">
        <v>84</v>
      </c>
      <c r="B89" s="121" t="s">
        <v>1194</v>
      </c>
      <c r="C89" s="121" t="s">
        <v>1117</v>
      </c>
      <c r="D89" s="791" t="s">
        <v>1112</v>
      </c>
    </row>
    <row r="90" spans="1:11" ht="15" x14ac:dyDescent="0.2">
      <c r="A90" s="336">
        <v>85</v>
      </c>
      <c r="B90" s="43" t="s">
        <v>1110</v>
      </c>
      <c r="C90" s="121" t="s">
        <v>1110</v>
      </c>
      <c r="D90" s="791" t="s">
        <v>1113</v>
      </c>
    </row>
    <row r="91" spans="1:11" ht="25.5" x14ac:dyDescent="0.2">
      <c r="A91" s="336">
        <v>86</v>
      </c>
      <c r="B91" s="121" t="s">
        <v>1386</v>
      </c>
      <c r="C91" s="121" t="s">
        <v>397</v>
      </c>
      <c r="D91" s="791" t="s">
        <v>746</v>
      </c>
    </row>
    <row r="92" spans="1:11" ht="96.75" customHeight="1" x14ac:dyDescent="0.2">
      <c r="A92" s="336">
        <v>87</v>
      </c>
      <c r="B92" s="113" t="s">
        <v>1195</v>
      </c>
      <c r="C92" s="113" t="s">
        <v>375</v>
      </c>
      <c r="D92" s="787" t="s">
        <v>747</v>
      </c>
      <c r="H92" s="134"/>
    </row>
    <row r="93" spans="1:11" ht="15.75" thickBot="1" x14ac:dyDescent="0.25">
      <c r="A93" s="336">
        <v>88</v>
      </c>
      <c r="B93" s="43" t="s">
        <v>1374</v>
      </c>
    </row>
    <row r="94" spans="1:11" ht="15.75" thickBot="1" x14ac:dyDescent="0.25">
      <c r="A94" s="336">
        <v>89</v>
      </c>
      <c r="B94" s="234" t="s">
        <v>1387</v>
      </c>
      <c r="C94" s="234" t="s">
        <v>1</v>
      </c>
      <c r="D94" s="787" t="s">
        <v>748</v>
      </c>
    </row>
    <row r="95" spans="1:11" ht="15" x14ac:dyDescent="0.2">
      <c r="A95" s="336">
        <v>90</v>
      </c>
      <c r="B95" s="237" t="s">
        <v>1388</v>
      </c>
      <c r="C95" s="237" t="s">
        <v>57</v>
      </c>
      <c r="D95" s="787" t="s">
        <v>749</v>
      </c>
    </row>
    <row r="96" spans="1:11" ht="15" x14ac:dyDescent="0.2">
      <c r="A96" s="336">
        <v>91</v>
      </c>
      <c r="B96" s="238" t="s">
        <v>1389</v>
      </c>
      <c r="C96" s="238" t="s">
        <v>62</v>
      </c>
      <c r="D96" s="787" t="s">
        <v>750</v>
      </c>
    </row>
    <row r="97" spans="1:8" ht="15" x14ac:dyDescent="0.2">
      <c r="A97" s="336">
        <v>92</v>
      </c>
      <c r="B97" s="238" t="s">
        <v>1390</v>
      </c>
      <c r="C97" s="238" t="s">
        <v>2</v>
      </c>
      <c r="D97" s="787" t="s">
        <v>751</v>
      </c>
    </row>
    <row r="98" spans="1:8" ht="15" x14ac:dyDescent="0.2">
      <c r="A98" s="336">
        <v>93</v>
      </c>
      <c r="B98" s="238" t="s">
        <v>1391</v>
      </c>
      <c r="C98" s="238" t="s">
        <v>103</v>
      </c>
      <c r="D98" s="787" t="s">
        <v>752</v>
      </c>
    </row>
    <row r="99" spans="1:8" ht="15" x14ac:dyDescent="0.2">
      <c r="A99" s="336">
        <v>94</v>
      </c>
      <c r="B99" s="238" t="s">
        <v>1392</v>
      </c>
      <c r="C99" s="238" t="s">
        <v>12</v>
      </c>
      <c r="D99" s="787" t="s">
        <v>753</v>
      </c>
    </row>
    <row r="100" spans="1:8" ht="26.25" thickBot="1" x14ac:dyDescent="0.25">
      <c r="A100" s="336">
        <v>95</v>
      </c>
      <c r="B100" s="239" t="s">
        <v>1198</v>
      </c>
      <c r="C100" s="239" t="s">
        <v>436</v>
      </c>
      <c r="D100" s="787" t="s">
        <v>754</v>
      </c>
      <c r="H100" s="390"/>
    </row>
    <row r="101" spans="1:8" ht="51" x14ac:dyDescent="0.2">
      <c r="A101" s="336">
        <v>96</v>
      </c>
      <c r="B101" s="138" t="s">
        <v>1196</v>
      </c>
      <c r="C101" s="138" t="s">
        <v>437</v>
      </c>
      <c r="D101" s="787" t="s">
        <v>755</v>
      </c>
      <c r="H101" s="390"/>
    </row>
    <row r="102" spans="1:8" ht="25.5" x14ac:dyDescent="0.2">
      <c r="A102" s="336">
        <v>97</v>
      </c>
      <c r="B102" s="240" t="s">
        <v>1197</v>
      </c>
      <c r="C102" s="240" t="s">
        <v>438</v>
      </c>
      <c r="D102" s="787" t="s">
        <v>756</v>
      </c>
    </row>
    <row r="103" spans="1:8" ht="76.5" x14ac:dyDescent="0.2">
      <c r="A103" s="336">
        <v>98</v>
      </c>
      <c r="B103" s="138" t="s">
        <v>1333</v>
      </c>
      <c r="C103" s="138" t="s">
        <v>506</v>
      </c>
      <c r="D103" s="787" t="s">
        <v>757</v>
      </c>
    </row>
    <row r="104" spans="1:8" ht="15" x14ac:dyDescent="0.2">
      <c r="A104" s="336">
        <v>99</v>
      </c>
      <c r="B104" s="240" t="s">
        <v>1199</v>
      </c>
      <c r="C104" s="240" t="s">
        <v>439</v>
      </c>
      <c r="D104" s="787" t="s">
        <v>758</v>
      </c>
    </row>
    <row r="105" spans="1:8" ht="25.5" x14ac:dyDescent="0.2">
      <c r="A105" s="336">
        <v>100</v>
      </c>
      <c r="B105" s="205" t="s">
        <v>1200</v>
      </c>
      <c r="C105" s="205" t="s">
        <v>440</v>
      </c>
      <c r="D105" s="787" t="s">
        <v>759</v>
      </c>
      <c r="H105" s="390"/>
    </row>
    <row r="106" spans="1:8" ht="15.75" thickBot="1" x14ac:dyDescent="0.25">
      <c r="A106" s="336">
        <v>101</v>
      </c>
      <c r="B106" s="241" t="s">
        <v>1393</v>
      </c>
      <c r="C106" s="241" t="s">
        <v>363</v>
      </c>
      <c r="D106" s="787" t="s">
        <v>760</v>
      </c>
    </row>
    <row r="107" spans="1:8" ht="15" x14ac:dyDescent="0.2">
      <c r="A107" s="336">
        <v>102</v>
      </c>
      <c r="B107" s="73" t="s">
        <v>1394</v>
      </c>
      <c r="C107" s="73" t="s">
        <v>372</v>
      </c>
      <c r="D107" s="787" t="s">
        <v>761</v>
      </c>
    </row>
    <row r="108" spans="1:8" ht="15.75" thickBot="1" x14ac:dyDescent="0.25">
      <c r="A108" s="336">
        <v>103</v>
      </c>
      <c r="B108" s="242" t="s">
        <v>1395</v>
      </c>
      <c r="C108" s="242" t="s">
        <v>393</v>
      </c>
      <c r="D108" s="787" t="s">
        <v>762</v>
      </c>
    </row>
    <row r="109" spans="1:8" ht="15" x14ac:dyDescent="0.2">
      <c r="A109" s="336">
        <v>104</v>
      </c>
      <c r="B109" s="73" t="s">
        <v>1396</v>
      </c>
      <c r="C109" s="73" t="s">
        <v>373</v>
      </c>
      <c r="D109" s="787" t="s">
        <v>763</v>
      </c>
    </row>
    <row r="110" spans="1:8" ht="15.75" thickBot="1" x14ac:dyDescent="0.25">
      <c r="A110" s="336">
        <v>105</v>
      </c>
      <c r="B110" s="242" t="s">
        <v>1201</v>
      </c>
      <c r="C110" s="242" t="s">
        <v>441</v>
      </c>
      <c r="D110" s="787" t="s">
        <v>764</v>
      </c>
    </row>
    <row r="111" spans="1:8" ht="15.75" thickBot="1" x14ac:dyDescent="0.25">
      <c r="A111" s="336">
        <v>106</v>
      </c>
      <c r="B111" s="355" t="s">
        <v>1202</v>
      </c>
      <c r="C111" s="355" t="s">
        <v>1121</v>
      </c>
      <c r="D111" s="792"/>
      <c r="H111" s="390"/>
    </row>
    <row r="112" spans="1:8" ht="15" x14ac:dyDescent="0.2">
      <c r="A112" s="336">
        <v>107</v>
      </c>
      <c r="B112" s="238" t="s">
        <v>1397</v>
      </c>
      <c r="C112" s="238" t="s">
        <v>58</v>
      </c>
      <c r="D112" s="787" t="s">
        <v>765</v>
      </c>
    </row>
    <row r="113" spans="1:8" ht="15" x14ac:dyDescent="0.2">
      <c r="A113" s="336">
        <v>108</v>
      </c>
      <c r="B113" s="261" t="s">
        <v>1203</v>
      </c>
      <c r="C113" s="261" t="s">
        <v>516</v>
      </c>
      <c r="D113" s="787" t="s">
        <v>766</v>
      </c>
    </row>
    <row r="114" spans="1:8" ht="15" x14ac:dyDescent="0.2">
      <c r="A114" s="336">
        <v>109</v>
      </c>
      <c r="B114" s="238" t="s">
        <v>1204</v>
      </c>
      <c r="C114" s="238" t="s">
        <v>442</v>
      </c>
      <c r="D114" s="786" t="s">
        <v>410</v>
      </c>
      <c r="E114" s="66"/>
    </row>
    <row r="115" spans="1:8" ht="26.25" thickBot="1" x14ac:dyDescent="0.25">
      <c r="A115" s="336">
        <v>110</v>
      </c>
      <c r="B115" s="156" t="s">
        <v>1205</v>
      </c>
      <c r="C115" s="156" t="s">
        <v>443</v>
      </c>
      <c r="D115" s="786" t="s">
        <v>411</v>
      </c>
    </row>
    <row r="116" spans="1:8" ht="15" x14ac:dyDescent="0.2">
      <c r="A116" s="336">
        <v>111</v>
      </c>
      <c r="B116" s="238" t="s">
        <v>1206</v>
      </c>
      <c r="C116" s="238" t="s">
        <v>517</v>
      </c>
      <c r="D116" s="787" t="s">
        <v>767</v>
      </c>
      <c r="H116" s="362"/>
    </row>
    <row r="117" spans="1:8" ht="15" x14ac:dyDescent="0.2">
      <c r="A117" s="336">
        <v>112</v>
      </c>
      <c r="B117" s="238" t="s">
        <v>1335</v>
      </c>
      <c r="C117" s="238" t="s">
        <v>513</v>
      </c>
      <c r="D117" s="787" t="s">
        <v>768</v>
      </c>
      <c r="H117" s="390"/>
    </row>
    <row r="118" spans="1:8" ht="64.5" thickBot="1" x14ac:dyDescent="0.25">
      <c r="A118" s="336">
        <v>113</v>
      </c>
      <c r="B118" s="262" t="s">
        <v>1207</v>
      </c>
      <c r="C118" s="262" t="s">
        <v>515</v>
      </c>
      <c r="D118" s="786" t="s">
        <v>412</v>
      </c>
      <c r="H118" s="390"/>
    </row>
    <row r="119" spans="1:8" ht="15" x14ac:dyDescent="0.2">
      <c r="A119" s="336">
        <v>114</v>
      </c>
      <c r="B119" s="237" t="s">
        <v>1398</v>
      </c>
      <c r="C119" s="237" t="s">
        <v>65</v>
      </c>
      <c r="D119" s="787" t="s">
        <v>769</v>
      </c>
    </row>
    <row r="120" spans="1:8" ht="51.75" thickBot="1" x14ac:dyDescent="0.25">
      <c r="A120" s="336">
        <v>115</v>
      </c>
      <c r="B120" s="156" t="s">
        <v>1208</v>
      </c>
      <c r="C120" s="156" t="s">
        <v>514</v>
      </c>
      <c r="D120" s="787" t="s">
        <v>770</v>
      </c>
    </row>
    <row r="121" spans="1:8" s="97" customFormat="1" ht="15.75" thickBot="1" x14ac:dyDescent="0.25">
      <c r="A121" s="336">
        <v>116</v>
      </c>
      <c r="B121" s="280" t="s">
        <v>1209</v>
      </c>
      <c r="C121" s="280" t="s">
        <v>578</v>
      </c>
      <c r="D121" s="787" t="s">
        <v>771</v>
      </c>
      <c r="H121" s="134"/>
    </row>
    <row r="122" spans="1:8" s="97" customFormat="1" ht="15.75" thickBot="1" x14ac:dyDescent="0.25">
      <c r="A122" s="336">
        <v>117</v>
      </c>
      <c r="B122" s="280" t="s">
        <v>1399</v>
      </c>
      <c r="C122" s="280" t="s">
        <v>574</v>
      </c>
      <c r="D122" s="787" t="s">
        <v>772</v>
      </c>
      <c r="H122" s="401"/>
    </row>
    <row r="123" spans="1:8" s="97" customFormat="1" ht="15.75" thickBot="1" x14ac:dyDescent="0.25">
      <c r="A123" s="336">
        <v>118</v>
      </c>
      <c r="B123" s="280" t="s">
        <v>1211</v>
      </c>
      <c r="C123" s="280" t="s">
        <v>646</v>
      </c>
      <c r="D123" s="787" t="s">
        <v>773</v>
      </c>
      <c r="H123" s="402"/>
    </row>
    <row r="124" spans="1:8" s="97" customFormat="1" ht="15.75" thickBot="1" x14ac:dyDescent="0.25">
      <c r="A124" s="336">
        <v>119</v>
      </c>
      <c r="B124" s="280" t="s">
        <v>1210</v>
      </c>
      <c r="C124" s="280" t="s">
        <v>575</v>
      </c>
      <c r="D124" s="787" t="s">
        <v>774</v>
      </c>
      <c r="H124" s="402"/>
    </row>
    <row r="125" spans="1:8" s="97" customFormat="1" ht="15.75" thickBot="1" x14ac:dyDescent="0.25">
      <c r="A125" s="336">
        <v>120</v>
      </c>
      <c r="B125" s="280" t="s">
        <v>1212</v>
      </c>
      <c r="C125" s="280" t="s">
        <v>576</v>
      </c>
      <c r="D125" s="787" t="s">
        <v>775</v>
      </c>
      <c r="H125" s="133"/>
    </row>
    <row r="126" spans="1:8" s="97" customFormat="1" ht="15" x14ac:dyDescent="0.2">
      <c r="A126" s="336">
        <v>121</v>
      </c>
      <c r="B126" s="280" t="s">
        <v>1213</v>
      </c>
      <c r="C126" s="280" t="s">
        <v>577</v>
      </c>
      <c r="D126" s="787" t="s">
        <v>776</v>
      </c>
      <c r="H126" s="133"/>
    </row>
    <row r="127" spans="1:8" s="97" customFormat="1" ht="26.25" thickBot="1" x14ac:dyDescent="0.25">
      <c r="A127" s="336">
        <v>122</v>
      </c>
      <c r="B127" s="216" t="s">
        <v>1214</v>
      </c>
      <c r="C127" s="216" t="s">
        <v>579</v>
      </c>
      <c r="D127" s="787" t="s">
        <v>777</v>
      </c>
      <c r="H127" s="401"/>
    </row>
    <row r="128" spans="1:8" s="97" customFormat="1" ht="63.75" x14ac:dyDescent="0.2">
      <c r="A128" s="336">
        <v>123</v>
      </c>
      <c r="B128" s="349" t="s">
        <v>1215</v>
      </c>
      <c r="C128" s="349" t="s">
        <v>1145</v>
      </c>
      <c r="D128" s="787" t="s">
        <v>1106</v>
      </c>
      <c r="H128" s="402"/>
    </row>
    <row r="129" spans="1:8" s="97" customFormat="1" ht="15.75" thickBot="1" x14ac:dyDescent="0.25">
      <c r="A129" s="336">
        <v>124</v>
      </c>
      <c r="B129" s="279" t="s">
        <v>1216</v>
      </c>
      <c r="C129" s="279" t="s">
        <v>673</v>
      </c>
      <c r="D129" s="787" t="s">
        <v>778</v>
      </c>
      <c r="H129" s="133"/>
    </row>
    <row r="130" spans="1:8" ht="15" x14ac:dyDescent="0.2">
      <c r="A130" s="336">
        <v>125</v>
      </c>
      <c r="B130" s="237" t="s">
        <v>1217</v>
      </c>
      <c r="C130" s="237" t="s">
        <v>657</v>
      </c>
      <c r="D130" s="787" t="s">
        <v>779</v>
      </c>
    </row>
    <row r="131" spans="1:8" ht="27" customHeight="1" x14ac:dyDescent="0.2">
      <c r="A131" s="336">
        <v>126</v>
      </c>
      <c r="B131" s="261" t="s">
        <v>1220</v>
      </c>
      <c r="C131" s="261" t="s">
        <v>654</v>
      </c>
      <c r="D131" s="787" t="s">
        <v>780</v>
      </c>
      <c r="H131" s="401"/>
    </row>
    <row r="132" spans="1:8" ht="15" x14ac:dyDescent="0.2">
      <c r="A132" s="336">
        <v>127</v>
      </c>
      <c r="B132" s="261" t="s">
        <v>1218</v>
      </c>
      <c r="C132" s="261" t="s">
        <v>656</v>
      </c>
      <c r="D132" s="787" t="s">
        <v>781</v>
      </c>
      <c r="H132" s="134"/>
    </row>
    <row r="133" spans="1:8" ht="15" x14ac:dyDescent="0.2">
      <c r="A133" s="336">
        <v>128</v>
      </c>
      <c r="B133" s="261" t="s">
        <v>1219</v>
      </c>
      <c r="C133" s="261" t="s">
        <v>655</v>
      </c>
      <c r="D133" s="787" t="s">
        <v>782</v>
      </c>
      <c r="H133" s="134"/>
    </row>
    <row r="134" spans="1:8" ht="39" thickBot="1" x14ac:dyDescent="0.25">
      <c r="A134" s="336">
        <v>129</v>
      </c>
      <c r="B134" s="216" t="s">
        <v>1221</v>
      </c>
      <c r="C134" s="216" t="s">
        <v>658</v>
      </c>
      <c r="D134" s="787" t="s">
        <v>783</v>
      </c>
      <c r="H134" s="401"/>
    </row>
    <row r="135" spans="1:8" ht="26.25" thickBot="1" x14ac:dyDescent="0.25">
      <c r="A135" s="336">
        <v>130</v>
      </c>
      <c r="B135" s="234" t="s">
        <v>1222</v>
      </c>
      <c r="C135" s="234" t="s">
        <v>444</v>
      </c>
      <c r="D135" s="787" t="s">
        <v>784</v>
      </c>
      <c r="H135" s="401"/>
    </row>
    <row r="136" spans="1:8" ht="51.75" thickBot="1" x14ac:dyDescent="0.25">
      <c r="A136" s="336">
        <v>131</v>
      </c>
      <c r="B136" s="216" t="s">
        <v>1223</v>
      </c>
      <c r="C136" s="216" t="s">
        <v>445</v>
      </c>
      <c r="D136" s="787" t="s">
        <v>785</v>
      </c>
      <c r="H136" s="390"/>
    </row>
    <row r="137" spans="1:8" ht="39" thickBot="1" x14ac:dyDescent="0.25">
      <c r="A137" s="336">
        <v>132</v>
      </c>
      <c r="B137" s="235" t="s">
        <v>1224</v>
      </c>
      <c r="C137" s="235" t="s">
        <v>446</v>
      </c>
      <c r="D137" s="787" t="s">
        <v>786</v>
      </c>
    </row>
    <row r="138" spans="1:8" ht="77.25" thickBot="1" x14ac:dyDescent="0.25">
      <c r="A138" s="336">
        <v>133</v>
      </c>
      <c r="B138" s="216" t="s">
        <v>1225</v>
      </c>
      <c r="C138" s="216" t="s">
        <v>447</v>
      </c>
      <c r="D138" s="787" t="s">
        <v>787</v>
      </c>
      <c r="H138" s="390"/>
    </row>
    <row r="139" spans="1:8" ht="15.75" thickBot="1" x14ac:dyDescent="0.25">
      <c r="A139" s="336">
        <v>134</v>
      </c>
      <c r="B139" s="243" t="s">
        <v>1400</v>
      </c>
      <c r="C139" s="243" t="s">
        <v>301</v>
      </c>
      <c r="D139" s="787" t="s">
        <v>788</v>
      </c>
    </row>
    <row r="140" spans="1:8" ht="25.5" x14ac:dyDescent="0.2">
      <c r="A140" s="336">
        <v>135</v>
      </c>
      <c r="B140" s="244" t="s">
        <v>1226</v>
      </c>
      <c r="C140" s="244" t="s">
        <v>518</v>
      </c>
      <c r="D140" s="787" t="s">
        <v>789</v>
      </c>
      <c r="H140" s="390"/>
    </row>
    <row r="141" spans="1:8" ht="15" x14ac:dyDescent="0.2">
      <c r="A141" s="336">
        <v>136</v>
      </c>
      <c r="B141" s="218" t="s">
        <v>1227</v>
      </c>
      <c r="C141" s="218" t="s">
        <v>448</v>
      </c>
      <c r="D141" s="787" t="s">
        <v>790</v>
      </c>
    </row>
    <row r="142" spans="1:8" ht="38.25" x14ac:dyDescent="0.2">
      <c r="A142" s="336">
        <v>137</v>
      </c>
      <c r="B142" s="245" t="s">
        <v>1401</v>
      </c>
      <c r="C142" s="245" t="s">
        <v>401</v>
      </c>
      <c r="D142" s="787" t="s">
        <v>791</v>
      </c>
    </row>
    <row r="143" spans="1:8" ht="102" x14ac:dyDescent="0.2">
      <c r="A143" s="336">
        <v>138</v>
      </c>
      <c r="B143" s="218" t="s">
        <v>1228</v>
      </c>
      <c r="C143" s="218" t="s">
        <v>1153</v>
      </c>
      <c r="D143" s="787" t="s">
        <v>792</v>
      </c>
      <c r="H143" s="390"/>
    </row>
    <row r="144" spans="1:8" ht="25.5" x14ac:dyDescent="0.2">
      <c r="A144" s="336">
        <v>139</v>
      </c>
      <c r="B144" s="245" t="s">
        <v>1229</v>
      </c>
      <c r="C144" s="245" t="s">
        <v>449</v>
      </c>
      <c r="D144" s="787" t="s">
        <v>793</v>
      </c>
      <c r="H144" s="390"/>
    </row>
    <row r="145" spans="1:8" ht="76.5" x14ac:dyDescent="0.2">
      <c r="A145" s="336">
        <v>140</v>
      </c>
      <c r="B145" s="218" t="s">
        <v>1230</v>
      </c>
      <c r="C145" s="218" t="s">
        <v>519</v>
      </c>
      <c r="D145" s="787" t="s">
        <v>794</v>
      </c>
      <c r="H145" s="390"/>
    </row>
    <row r="146" spans="1:8" ht="25.5" x14ac:dyDescent="0.2">
      <c r="A146" s="336">
        <v>141</v>
      </c>
      <c r="B146" s="240" t="s">
        <v>1402</v>
      </c>
      <c r="C146" s="240" t="s">
        <v>302</v>
      </c>
      <c r="D146" s="787" t="s">
        <v>795</v>
      </c>
    </row>
    <row r="147" spans="1:8" ht="25.5" x14ac:dyDescent="0.2">
      <c r="A147" s="336">
        <v>142</v>
      </c>
      <c r="B147" s="157" t="s">
        <v>1403</v>
      </c>
      <c r="C147" s="157" t="s">
        <v>382</v>
      </c>
      <c r="D147" s="787" t="s">
        <v>796</v>
      </c>
    </row>
    <row r="148" spans="1:8" ht="15" x14ac:dyDescent="0.2">
      <c r="A148" s="336">
        <v>143</v>
      </c>
      <c r="B148" s="240" t="s">
        <v>1404</v>
      </c>
      <c r="C148" s="240" t="s">
        <v>63</v>
      </c>
      <c r="D148" s="787" t="s">
        <v>797</v>
      </c>
    </row>
    <row r="149" spans="1:8" ht="15" x14ac:dyDescent="0.2">
      <c r="A149" s="336">
        <v>144</v>
      </c>
      <c r="B149" s="95" t="s">
        <v>1405</v>
      </c>
      <c r="C149" s="95" t="s">
        <v>303</v>
      </c>
      <c r="D149" s="787" t="s">
        <v>798</v>
      </c>
    </row>
    <row r="150" spans="1:8" ht="26.25" thickBot="1" x14ac:dyDescent="0.25">
      <c r="A150" s="336">
        <v>145</v>
      </c>
      <c r="B150" s="241" t="s">
        <v>1406</v>
      </c>
      <c r="C150" s="241" t="s">
        <v>71</v>
      </c>
      <c r="D150" s="787" t="s">
        <v>799</v>
      </c>
    </row>
    <row r="151" spans="1:8" ht="39" thickBot="1" x14ac:dyDescent="0.25">
      <c r="A151" s="336">
        <v>146</v>
      </c>
      <c r="B151" s="95" t="s">
        <v>1407</v>
      </c>
      <c r="C151" s="95" t="s">
        <v>304</v>
      </c>
      <c r="D151" s="787" t="s">
        <v>800</v>
      </c>
    </row>
    <row r="152" spans="1:8" ht="15" x14ac:dyDescent="0.2">
      <c r="A152" s="336">
        <v>147</v>
      </c>
      <c r="B152" s="246" t="s">
        <v>1408</v>
      </c>
      <c r="C152" s="246" t="s">
        <v>61</v>
      </c>
      <c r="D152" s="787" t="s">
        <v>801</v>
      </c>
    </row>
    <row r="153" spans="1:8" ht="51" x14ac:dyDescent="0.2">
      <c r="A153" s="336">
        <v>148</v>
      </c>
      <c r="B153" s="138" t="s">
        <v>1231</v>
      </c>
      <c r="C153" s="138" t="s">
        <v>383</v>
      </c>
      <c r="D153" s="787" t="s">
        <v>802</v>
      </c>
      <c r="H153" s="390"/>
    </row>
    <row r="154" spans="1:8" ht="25.5" x14ac:dyDescent="0.2">
      <c r="A154" s="336">
        <v>149</v>
      </c>
      <c r="B154" s="240" t="s">
        <v>1232</v>
      </c>
      <c r="C154" s="240" t="s">
        <v>520</v>
      </c>
      <c r="D154" s="787" t="s">
        <v>803</v>
      </c>
    </row>
    <row r="155" spans="1:8" ht="25.5" x14ac:dyDescent="0.2">
      <c r="A155" s="336">
        <v>150</v>
      </c>
      <c r="B155" s="240" t="s">
        <v>1233</v>
      </c>
      <c r="C155" s="240" t="s">
        <v>521</v>
      </c>
      <c r="D155" s="787" t="s">
        <v>804</v>
      </c>
    </row>
    <row r="156" spans="1:8" ht="51" x14ac:dyDescent="0.2">
      <c r="A156" s="336">
        <v>151</v>
      </c>
      <c r="B156" s="95" t="s">
        <v>1234</v>
      </c>
      <c r="C156" s="95" t="s">
        <v>522</v>
      </c>
      <c r="D156" s="787" t="s">
        <v>805</v>
      </c>
      <c r="H156" s="390"/>
    </row>
    <row r="157" spans="1:8" ht="15" x14ac:dyDescent="0.2">
      <c r="A157" s="336">
        <v>152</v>
      </c>
      <c r="B157" s="240" t="s">
        <v>1409</v>
      </c>
      <c r="C157" s="240" t="s">
        <v>59</v>
      </c>
      <c r="D157" s="787" t="s">
        <v>806</v>
      </c>
    </row>
    <row r="158" spans="1:8" ht="25.5" x14ac:dyDescent="0.2">
      <c r="A158" s="336">
        <v>153</v>
      </c>
      <c r="B158" s="95" t="s">
        <v>1235</v>
      </c>
      <c r="C158" s="95" t="s">
        <v>450</v>
      </c>
      <c r="D158" s="787" t="s">
        <v>807</v>
      </c>
      <c r="H158" s="390"/>
    </row>
    <row r="159" spans="1:8" ht="25.5" x14ac:dyDescent="0.2">
      <c r="A159" s="336">
        <v>154</v>
      </c>
      <c r="B159" s="240" t="s">
        <v>1236</v>
      </c>
      <c r="C159" s="240" t="s">
        <v>523</v>
      </c>
      <c r="D159" s="787" t="s">
        <v>808</v>
      </c>
    </row>
    <row r="160" spans="1:8" ht="63.75" x14ac:dyDescent="0.2">
      <c r="A160" s="336">
        <v>155</v>
      </c>
      <c r="B160" s="95" t="s">
        <v>1237</v>
      </c>
      <c r="C160" s="95" t="s">
        <v>451</v>
      </c>
      <c r="D160" s="787" t="s">
        <v>809</v>
      </c>
      <c r="H160" s="134"/>
    </row>
    <row r="161" spans="1:8" ht="38.25" x14ac:dyDescent="0.2">
      <c r="A161" s="336">
        <v>156</v>
      </c>
      <c r="B161" s="392" t="s">
        <v>1238</v>
      </c>
      <c r="C161" s="240" t="s">
        <v>452</v>
      </c>
      <c r="D161" s="787" t="s">
        <v>810</v>
      </c>
    </row>
    <row r="162" spans="1:8" ht="38.25" x14ac:dyDescent="0.2">
      <c r="A162" s="336">
        <v>157</v>
      </c>
      <c r="B162" s="240" t="s">
        <v>1239</v>
      </c>
      <c r="C162" s="240" t="s">
        <v>524</v>
      </c>
      <c r="D162" s="787" t="s">
        <v>811</v>
      </c>
    </row>
    <row r="163" spans="1:8" ht="25.5" x14ac:dyDescent="0.2">
      <c r="A163" s="336">
        <v>158</v>
      </c>
      <c r="B163" s="240" t="s">
        <v>1240</v>
      </c>
      <c r="C163" s="240" t="s">
        <v>525</v>
      </c>
      <c r="D163" s="787" t="s">
        <v>812</v>
      </c>
    </row>
    <row r="164" spans="1:8" ht="38.25" x14ac:dyDescent="0.2">
      <c r="A164" s="336">
        <v>159</v>
      </c>
      <c r="B164" s="240" t="s">
        <v>1241</v>
      </c>
      <c r="C164" s="240" t="s">
        <v>1154</v>
      </c>
      <c r="D164" s="787" t="s">
        <v>813</v>
      </c>
    </row>
    <row r="165" spans="1:8" ht="25.5" x14ac:dyDescent="0.2">
      <c r="A165" s="336">
        <v>160</v>
      </c>
      <c r="B165" s="240" t="s">
        <v>1242</v>
      </c>
      <c r="C165" s="240" t="s">
        <v>526</v>
      </c>
      <c r="D165" s="787" t="s">
        <v>814</v>
      </c>
    </row>
    <row r="166" spans="1:8" ht="25.5" x14ac:dyDescent="0.2">
      <c r="A166" s="336">
        <v>161</v>
      </c>
      <c r="B166" s="240" t="s">
        <v>1243</v>
      </c>
      <c r="C166" s="240" t="s">
        <v>527</v>
      </c>
      <c r="D166" s="787" t="s">
        <v>815</v>
      </c>
    </row>
    <row r="167" spans="1:8" ht="38.25" x14ac:dyDescent="0.2">
      <c r="A167" s="336">
        <v>162</v>
      </c>
      <c r="B167" s="240" t="s">
        <v>1244</v>
      </c>
      <c r="C167" s="240" t="s">
        <v>1158</v>
      </c>
      <c r="D167" s="787" t="s">
        <v>816</v>
      </c>
    </row>
    <row r="168" spans="1:8" ht="51" x14ac:dyDescent="0.2">
      <c r="A168" s="336">
        <v>163</v>
      </c>
      <c r="B168" s="240" t="s">
        <v>1245</v>
      </c>
      <c r="C168" s="240" t="s">
        <v>528</v>
      </c>
      <c r="D168" s="787" t="s">
        <v>817</v>
      </c>
    </row>
    <row r="169" spans="1:8" ht="38.25" x14ac:dyDescent="0.2">
      <c r="A169" s="336">
        <v>164</v>
      </c>
      <c r="B169" s="240" t="s">
        <v>1336</v>
      </c>
      <c r="C169" s="240" t="s">
        <v>1157</v>
      </c>
      <c r="D169" s="787" t="s">
        <v>818</v>
      </c>
    </row>
    <row r="170" spans="1:8" ht="15" x14ac:dyDescent="0.2">
      <c r="A170" s="336">
        <v>165</v>
      </c>
      <c r="B170" s="240" t="s">
        <v>1246</v>
      </c>
      <c r="C170" s="240" t="s">
        <v>474</v>
      </c>
      <c r="D170" s="787" t="s">
        <v>819</v>
      </c>
      <c r="H170" s="390"/>
    </row>
    <row r="171" spans="1:8" ht="63.75" x14ac:dyDescent="0.2">
      <c r="A171" s="336">
        <v>166</v>
      </c>
      <c r="B171" s="138" t="s">
        <v>1247</v>
      </c>
      <c r="C171" s="138" t="s">
        <v>529</v>
      </c>
      <c r="D171" s="787" t="s">
        <v>820</v>
      </c>
      <c r="H171" s="134"/>
    </row>
    <row r="172" spans="1:8" ht="25.5" x14ac:dyDescent="0.2">
      <c r="A172" s="336">
        <v>167</v>
      </c>
      <c r="B172" s="98" t="s">
        <v>1410</v>
      </c>
      <c r="C172" s="98" t="s">
        <v>341</v>
      </c>
      <c r="D172" s="787" t="s">
        <v>821</v>
      </c>
      <c r="G172" s="333" t="s">
        <v>1077</v>
      </c>
    </row>
    <row r="173" spans="1:8" ht="51" x14ac:dyDescent="0.2">
      <c r="A173" s="336">
        <v>168</v>
      </c>
      <c r="B173" s="95" t="s">
        <v>1411</v>
      </c>
      <c r="C173" s="95" t="s">
        <v>326</v>
      </c>
      <c r="D173" s="787" t="s">
        <v>822</v>
      </c>
      <c r="G173" s="333" t="s">
        <v>1078</v>
      </c>
    </row>
    <row r="174" spans="1:8" ht="15" x14ac:dyDescent="0.2">
      <c r="A174" s="336">
        <v>169</v>
      </c>
      <c r="B174" s="240" t="s">
        <v>1248</v>
      </c>
      <c r="C174" s="240" t="s">
        <v>475</v>
      </c>
      <c r="D174" s="787" t="s">
        <v>823</v>
      </c>
      <c r="H174" s="390"/>
    </row>
    <row r="175" spans="1:8" ht="25.5" x14ac:dyDescent="0.2">
      <c r="A175" s="336">
        <v>170</v>
      </c>
      <c r="B175" s="240" t="s">
        <v>1412</v>
      </c>
      <c r="C175" s="240" t="s">
        <v>394</v>
      </c>
      <c r="D175" s="787" t="s">
        <v>824</v>
      </c>
    </row>
    <row r="176" spans="1:8" ht="15" x14ac:dyDescent="0.2">
      <c r="A176" s="336">
        <v>171</v>
      </c>
      <c r="B176" s="95" t="s">
        <v>1413</v>
      </c>
      <c r="C176" s="95" t="s">
        <v>376</v>
      </c>
      <c r="D176" s="787" t="s">
        <v>825</v>
      </c>
    </row>
    <row r="177" spans="1:10" ht="15" x14ac:dyDescent="0.2">
      <c r="A177" s="336">
        <v>172</v>
      </c>
      <c r="B177" s="98" t="s">
        <v>1414</v>
      </c>
      <c r="C177" s="98" t="s">
        <v>311</v>
      </c>
      <c r="D177" s="787" t="s">
        <v>826</v>
      </c>
      <c r="G177" s="308" t="s">
        <v>1076</v>
      </c>
      <c r="J177" s="308" t="s">
        <v>1075</v>
      </c>
    </row>
    <row r="178" spans="1:10" ht="38.25" x14ac:dyDescent="0.2">
      <c r="A178" s="336">
        <v>173</v>
      </c>
      <c r="B178" s="240" t="s">
        <v>1415</v>
      </c>
      <c r="C178" s="240" t="s">
        <v>395</v>
      </c>
      <c r="D178" s="787" t="s">
        <v>827</v>
      </c>
    </row>
    <row r="179" spans="1:10" ht="38.25" x14ac:dyDescent="0.2">
      <c r="A179" s="336">
        <v>174</v>
      </c>
      <c r="B179" s="240" t="s">
        <v>1249</v>
      </c>
      <c r="C179" s="240" t="s">
        <v>1155</v>
      </c>
      <c r="D179" s="787" t="s">
        <v>828</v>
      </c>
      <c r="H179" s="390"/>
    </row>
    <row r="180" spans="1:10" ht="63.75" x14ac:dyDescent="0.2">
      <c r="A180" s="336">
        <v>175</v>
      </c>
      <c r="B180" s="95" t="s">
        <v>1250</v>
      </c>
      <c r="C180" s="95" t="s">
        <v>1148</v>
      </c>
      <c r="D180" s="787"/>
    </row>
    <row r="181" spans="1:10" ht="15" x14ac:dyDescent="0.2">
      <c r="A181" s="336">
        <v>176</v>
      </c>
      <c r="B181" s="245" t="s">
        <v>1251</v>
      </c>
      <c r="C181" s="245" t="s">
        <v>472</v>
      </c>
      <c r="D181" s="787" t="s">
        <v>829</v>
      </c>
      <c r="H181" s="390"/>
    </row>
    <row r="182" spans="1:10" ht="15" x14ac:dyDescent="0.2">
      <c r="A182" s="336">
        <v>177</v>
      </c>
      <c r="B182" s="98" t="s">
        <v>1416</v>
      </c>
      <c r="C182" s="98" t="s">
        <v>319</v>
      </c>
      <c r="D182" s="787" t="s">
        <v>830</v>
      </c>
    </row>
    <row r="183" spans="1:10" ht="15.75" thickBot="1" x14ac:dyDescent="0.25">
      <c r="A183" s="336">
        <v>178</v>
      </c>
      <c r="B183" s="241" t="s">
        <v>1252</v>
      </c>
      <c r="C183" s="241" t="s">
        <v>453</v>
      </c>
      <c r="D183" s="787" t="s">
        <v>831</v>
      </c>
      <c r="H183" s="390"/>
    </row>
    <row r="184" spans="1:10" ht="31.5" customHeight="1" x14ac:dyDescent="0.2">
      <c r="A184" s="336">
        <v>179</v>
      </c>
      <c r="B184" s="95" t="s">
        <v>1417</v>
      </c>
      <c r="C184" s="95" t="s">
        <v>350</v>
      </c>
      <c r="D184" s="787" t="s">
        <v>832</v>
      </c>
    </row>
    <row r="185" spans="1:10" ht="25.5" x14ac:dyDescent="0.2">
      <c r="A185" s="336">
        <v>180</v>
      </c>
      <c r="B185" s="257" t="s">
        <v>580</v>
      </c>
      <c r="C185" s="257" t="s">
        <v>580</v>
      </c>
      <c r="D185" s="787" t="s">
        <v>833</v>
      </c>
      <c r="H185" s="134"/>
    </row>
    <row r="186" spans="1:10" ht="38.25" x14ac:dyDescent="0.2">
      <c r="A186" s="336">
        <v>181</v>
      </c>
      <c r="B186" s="240" t="s">
        <v>1253</v>
      </c>
      <c r="C186" s="240" t="s">
        <v>530</v>
      </c>
      <c r="D186" s="787" t="s">
        <v>834</v>
      </c>
      <c r="H186" s="390"/>
    </row>
    <row r="187" spans="1:10" ht="25.5" x14ac:dyDescent="0.2">
      <c r="A187" s="336">
        <v>182</v>
      </c>
      <c r="B187" s="143" t="s">
        <v>1418</v>
      </c>
      <c r="C187" s="143" t="s">
        <v>351</v>
      </c>
      <c r="D187" s="787" t="s">
        <v>835</v>
      </c>
    </row>
    <row r="188" spans="1:10" ht="39" thickBot="1" x14ac:dyDescent="0.25">
      <c r="A188" s="336">
        <v>183</v>
      </c>
      <c r="B188" s="247" t="s">
        <v>1254</v>
      </c>
      <c r="C188" s="247" t="s">
        <v>531</v>
      </c>
      <c r="D188" s="787" t="s">
        <v>836</v>
      </c>
      <c r="H188" s="390"/>
    </row>
    <row r="189" spans="1:10" ht="26.25" thickBot="1" x14ac:dyDescent="0.25">
      <c r="A189" s="336">
        <v>184</v>
      </c>
      <c r="B189" s="248" t="s">
        <v>1419</v>
      </c>
      <c r="C189" s="248" t="s">
        <v>384</v>
      </c>
      <c r="D189" s="787" t="s">
        <v>837</v>
      </c>
    </row>
    <row r="190" spans="1:10" ht="102.75" thickBot="1" x14ac:dyDescent="0.25">
      <c r="A190" s="336">
        <v>185</v>
      </c>
      <c r="B190" s="392" t="s">
        <v>1255</v>
      </c>
      <c r="C190" s="139" t="s">
        <v>1156</v>
      </c>
      <c r="D190" s="787" t="s">
        <v>838</v>
      </c>
      <c r="H190" s="390"/>
    </row>
    <row r="191" spans="1:10" ht="15" x14ac:dyDescent="0.2">
      <c r="A191" s="336">
        <v>186</v>
      </c>
      <c r="B191" s="249" t="s">
        <v>1420</v>
      </c>
      <c r="C191" s="249" t="s">
        <v>13</v>
      </c>
      <c r="D191" s="787" t="s">
        <v>839</v>
      </c>
    </row>
    <row r="192" spans="1:10" ht="15" x14ac:dyDescent="0.2">
      <c r="A192" s="336">
        <v>187</v>
      </c>
      <c r="B192" s="98" t="s">
        <v>1421</v>
      </c>
      <c r="C192" s="98" t="s">
        <v>312</v>
      </c>
      <c r="D192" s="787" t="s">
        <v>840</v>
      </c>
    </row>
    <row r="193" spans="1:8" ht="15" x14ac:dyDescent="0.2">
      <c r="A193" s="336">
        <v>188</v>
      </c>
      <c r="B193" s="247" t="s">
        <v>1422</v>
      </c>
      <c r="C193" s="247" t="s">
        <v>3</v>
      </c>
      <c r="D193" s="787" t="s">
        <v>841</v>
      </c>
    </row>
    <row r="194" spans="1:8" ht="15.75" thickBot="1" x14ac:dyDescent="0.25">
      <c r="A194" s="336">
        <v>189</v>
      </c>
      <c r="B194" s="247" t="s">
        <v>1423</v>
      </c>
      <c r="C194" s="247" t="s">
        <v>310</v>
      </c>
      <c r="D194" s="787" t="s">
        <v>842</v>
      </c>
    </row>
    <row r="195" spans="1:8" ht="15" x14ac:dyDescent="0.2">
      <c r="A195" s="336">
        <v>190</v>
      </c>
      <c r="B195" s="246" t="s">
        <v>1424</v>
      </c>
      <c r="C195" s="246" t="s">
        <v>95</v>
      </c>
      <c r="D195" s="787" t="s">
        <v>843</v>
      </c>
    </row>
    <row r="196" spans="1:8" ht="55.7" customHeight="1" thickBot="1" x14ac:dyDescent="0.25">
      <c r="A196" s="336">
        <v>191</v>
      </c>
      <c r="B196" s="139" t="s">
        <v>1256</v>
      </c>
      <c r="C196" s="139" t="s">
        <v>532</v>
      </c>
      <c r="D196" s="787" t="s">
        <v>844</v>
      </c>
    </row>
    <row r="197" spans="1:8" ht="15.75" thickBot="1" x14ac:dyDescent="0.25">
      <c r="A197" s="336">
        <v>192</v>
      </c>
      <c r="B197" s="249" t="s">
        <v>1425</v>
      </c>
      <c r="C197" s="249" t="s">
        <v>4</v>
      </c>
      <c r="D197" s="787" t="s">
        <v>845</v>
      </c>
    </row>
    <row r="198" spans="1:8" ht="102.75" thickBot="1" x14ac:dyDescent="0.25">
      <c r="A198" s="336">
        <v>193</v>
      </c>
      <c r="B198" s="208" t="s">
        <v>1258</v>
      </c>
      <c r="C198" s="208" t="s">
        <v>1135</v>
      </c>
      <c r="D198" s="787" t="s">
        <v>846</v>
      </c>
      <c r="H198" s="134"/>
    </row>
    <row r="199" spans="1:8" ht="63.75" x14ac:dyDescent="0.2">
      <c r="A199" s="336">
        <v>194</v>
      </c>
      <c r="B199" s="392" t="s">
        <v>1257</v>
      </c>
      <c r="C199" s="143" t="s">
        <v>359</v>
      </c>
      <c r="D199" s="787" t="s">
        <v>847</v>
      </c>
      <c r="H199" s="390"/>
    </row>
    <row r="200" spans="1:8" ht="38.25" x14ac:dyDescent="0.2">
      <c r="A200" s="336">
        <v>195</v>
      </c>
      <c r="B200" s="143" t="s">
        <v>1426</v>
      </c>
      <c r="C200" s="143" t="s">
        <v>454</v>
      </c>
      <c r="D200" s="787" t="s">
        <v>848</v>
      </c>
    </row>
    <row r="201" spans="1:8" ht="26.25" thickBot="1" x14ac:dyDescent="0.25">
      <c r="A201" s="336">
        <v>196</v>
      </c>
      <c r="B201" s="247" t="s">
        <v>1427</v>
      </c>
      <c r="C201" s="247" t="s">
        <v>49</v>
      </c>
      <c r="D201" s="787" t="s">
        <v>849</v>
      </c>
    </row>
    <row r="202" spans="1:8" ht="102.75" thickBot="1" x14ac:dyDescent="0.25">
      <c r="A202" s="336">
        <v>197</v>
      </c>
      <c r="B202" s="208" t="s">
        <v>1259</v>
      </c>
      <c r="C202" s="208" t="s">
        <v>1105</v>
      </c>
      <c r="D202" s="787" t="s">
        <v>850</v>
      </c>
      <c r="H202" s="134"/>
    </row>
    <row r="203" spans="1:8" ht="47.1" customHeight="1" x14ac:dyDescent="0.2">
      <c r="A203" s="336">
        <v>198</v>
      </c>
      <c r="B203" s="143" t="s">
        <v>1428</v>
      </c>
      <c r="C203" s="143" t="s">
        <v>374</v>
      </c>
      <c r="D203" s="787" t="s">
        <v>851</v>
      </c>
    </row>
    <row r="204" spans="1:8" ht="51" x14ac:dyDescent="0.2">
      <c r="A204" s="336">
        <v>199</v>
      </c>
      <c r="B204" s="143" t="s">
        <v>1429</v>
      </c>
      <c r="C204" s="143" t="s">
        <v>496</v>
      </c>
      <c r="D204" s="787" t="s">
        <v>852</v>
      </c>
    </row>
    <row r="205" spans="1:8" ht="15" x14ac:dyDescent="0.2">
      <c r="A205" s="336">
        <v>200</v>
      </c>
      <c r="B205" s="258" t="s">
        <v>1430</v>
      </c>
      <c r="C205" s="258" t="s">
        <v>50</v>
      </c>
      <c r="D205" s="787" t="s">
        <v>853</v>
      </c>
    </row>
    <row r="206" spans="1:8" ht="140.25" x14ac:dyDescent="0.2">
      <c r="A206" s="336">
        <v>201</v>
      </c>
      <c r="B206" s="392" t="s">
        <v>1260</v>
      </c>
      <c r="C206" s="143" t="s">
        <v>533</v>
      </c>
      <c r="D206" s="787" t="s">
        <v>854</v>
      </c>
      <c r="H206" s="390"/>
    </row>
    <row r="207" spans="1:8" ht="51" x14ac:dyDescent="0.2">
      <c r="A207" s="336">
        <v>202</v>
      </c>
      <c r="B207" s="143" t="s">
        <v>1431</v>
      </c>
      <c r="C207" s="143" t="s">
        <v>378</v>
      </c>
      <c r="D207" s="787" t="s">
        <v>855</v>
      </c>
    </row>
    <row r="208" spans="1:8" ht="15.75" thickBot="1" x14ac:dyDescent="0.25">
      <c r="A208" s="336">
        <v>203</v>
      </c>
      <c r="B208" s="247" t="s">
        <v>1432</v>
      </c>
      <c r="C208" s="247" t="s">
        <v>51</v>
      </c>
      <c r="D208" s="787" t="s">
        <v>856</v>
      </c>
    </row>
    <row r="209" spans="1:13" ht="90" thickBot="1" x14ac:dyDescent="0.25">
      <c r="A209" s="336">
        <v>204</v>
      </c>
      <c r="B209" s="208" t="s">
        <v>1261</v>
      </c>
      <c r="C209" s="208" t="s">
        <v>1136</v>
      </c>
      <c r="D209" s="787" t="s">
        <v>857</v>
      </c>
      <c r="H209" s="134"/>
    </row>
    <row r="210" spans="1:13" ht="153" x14ac:dyDescent="0.2">
      <c r="A210" s="336">
        <v>205</v>
      </c>
      <c r="B210" s="143" t="s">
        <v>1262</v>
      </c>
      <c r="C210" s="143" t="s">
        <v>1107</v>
      </c>
      <c r="D210" s="787" t="s">
        <v>858</v>
      </c>
    </row>
    <row r="211" spans="1:13" ht="63.75" x14ac:dyDescent="0.2">
      <c r="A211" s="336">
        <v>206</v>
      </c>
      <c r="B211" s="95" t="s">
        <v>1263</v>
      </c>
      <c r="C211" s="95" t="s">
        <v>1108</v>
      </c>
      <c r="D211" s="787"/>
    </row>
    <row r="212" spans="1:13" ht="25.5" x14ac:dyDescent="0.2">
      <c r="A212" s="336">
        <v>207</v>
      </c>
      <c r="B212" s="114" t="s">
        <v>1433</v>
      </c>
      <c r="C212" s="114" t="s">
        <v>328</v>
      </c>
      <c r="D212" s="787" t="s">
        <v>859</v>
      </c>
    </row>
    <row r="213" spans="1:13" ht="26.25" thickBot="1" x14ac:dyDescent="0.25">
      <c r="A213" s="336">
        <v>208</v>
      </c>
      <c r="B213" s="143" t="s">
        <v>1434</v>
      </c>
      <c r="C213" s="143" t="s">
        <v>379</v>
      </c>
      <c r="D213" s="787" t="s">
        <v>860</v>
      </c>
    </row>
    <row r="214" spans="1:13" ht="25.5" x14ac:dyDescent="0.2">
      <c r="A214" s="336">
        <v>209</v>
      </c>
      <c r="B214" s="209" t="s">
        <v>1435</v>
      </c>
      <c r="C214" s="209" t="s">
        <v>329</v>
      </c>
      <c r="D214" s="787" t="s">
        <v>861</v>
      </c>
    </row>
    <row r="215" spans="1:13" ht="51" x14ac:dyDescent="0.2">
      <c r="A215" s="336">
        <v>210</v>
      </c>
      <c r="B215" s="210" t="s">
        <v>1264</v>
      </c>
      <c r="C215" s="210" t="s">
        <v>455</v>
      </c>
      <c r="D215" s="787" t="s">
        <v>862</v>
      </c>
      <c r="H215" s="390"/>
    </row>
    <row r="216" spans="1:13" ht="15" x14ac:dyDescent="0.2">
      <c r="A216" s="336">
        <v>211</v>
      </c>
      <c r="B216" s="210" t="s">
        <v>1265</v>
      </c>
      <c r="C216" s="210" t="s">
        <v>534</v>
      </c>
      <c r="D216" s="787" t="s">
        <v>863</v>
      </c>
      <c r="H216" s="390"/>
    </row>
    <row r="217" spans="1:13" ht="38.25" x14ac:dyDescent="0.2">
      <c r="A217" s="336">
        <v>212</v>
      </c>
      <c r="B217" s="210" t="s">
        <v>1436</v>
      </c>
      <c r="C217" s="210" t="s">
        <v>327</v>
      </c>
      <c r="D217" s="787" t="s">
        <v>864</v>
      </c>
    </row>
    <row r="218" spans="1:13" ht="25.5" x14ac:dyDescent="0.2">
      <c r="A218" s="336">
        <v>213</v>
      </c>
      <c r="B218" s="210" t="s">
        <v>1266</v>
      </c>
      <c r="C218" s="210" t="s">
        <v>456</v>
      </c>
      <c r="D218" s="787" t="s">
        <v>865</v>
      </c>
      <c r="H218" s="390"/>
    </row>
    <row r="219" spans="1:13" ht="15.75" thickBot="1" x14ac:dyDescent="0.25">
      <c r="A219" s="336">
        <v>214</v>
      </c>
      <c r="B219" s="211" t="s">
        <v>1267</v>
      </c>
      <c r="C219" s="211" t="s">
        <v>535</v>
      </c>
      <c r="D219" s="787" t="s">
        <v>866</v>
      </c>
    </row>
    <row r="220" spans="1:13" ht="15.75" thickBot="1" x14ac:dyDescent="0.25">
      <c r="A220" s="336">
        <v>215</v>
      </c>
      <c r="B220" s="248" t="s">
        <v>1437</v>
      </c>
      <c r="C220" s="248" t="s">
        <v>55</v>
      </c>
      <c r="D220" s="787" t="s">
        <v>867</v>
      </c>
    </row>
    <row r="221" spans="1:13" ht="15" x14ac:dyDescent="0.2">
      <c r="A221" s="336">
        <v>216</v>
      </c>
      <c r="B221" s="250" t="s">
        <v>1438</v>
      </c>
      <c r="C221" s="250" t="s">
        <v>96</v>
      </c>
      <c r="D221" s="787" t="s">
        <v>868</v>
      </c>
    </row>
    <row r="222" spans="1:13" ht="15" x14ac:dyDescent="0.2">
      <c r="A222" s="336">
        <v>217</v>
      </c>
      <c r="B222" s="113" t="s">
        <v>1439</v>
      </c>
      <c r="C222" s="113" t="s">
        <v>298</v>
      </c>
      <c r="D222" s="787" t="s">
        <v>869</v>
      </c>
      <c r="G222" s="333" t="s">
        <v>1072</v>
      </c>
      <c r="J222" s="333" t="s">
        <v>1073</v>
      </c>
      <c r="M222" s="333" t="s">
        <v>1074</v>
      </c>
    </row>
    <row r="223" spans="1:13" ht="15" x14ac:dyDescent="0.2">
      <c r="A223" s="336">
        <v>218</v>
      </c>
      <c r="B223" s="240" t="s">
        <v>1440</v>
      </c>
      <c r="C223" s="240" t="s">
        <v>98</v>
      </c>
      <c r="D223" s="787" t="s">
        <v>870</v>
      </c>
    </row>
    <row r="224" spans="1:13" ht="15" x14ac:dyDescent="0.2">
      <c r="A224" s="336">
        <v>219</v>
      </c>
      <c r="B224" s="240" t="s">
        <v>1441</v>
      </c>
      <c r="C224" s="240" t="s">
        <v>99</v>
      </c>
      <c r="D224" s="787" t="s">
        <v>871</v>
      </c>
    </row>
    <row r="225" spans="1:8" ht="15" x14ac:dyDescent="0.2">
      <c r="A225" s="336">
        <v>220</v>
      </c>
      <c r="B225" s="240" t="s">
        <v>1442</v>
      </c>
      <c r="C225" s="240" t="s">
        <v>97</v>
      </c>
      <c r="D225" s="787" t="s">
        <v>872</v>
      </c>
    </row>
    <row r="226" spans="1:8" ht="15.75" thickBot="1" x14ac:dyDescent="0.25">
      <c r="A226" s="336">
        <v>221</v>
      </c>
      <c r="B226" s="241" t="s">
        <v>1443</v>
      </c>
      <c r="C226" s="241" t="s">
        <v>100</v>
      </c>
      <c r="D226" s="787" t="s">
        <v>873</v>
      </c>
    </row>
    <row r="227" spans="1:8" ht="15" x14ac:dyDescent="0.2">
      <c r="A227" s="336">
        <v>222</v>
      </c>
      <c r="B227" s="250" t="s">
        <v>1444</v>
      </c>
      <c r="C227" s="250" t="s">
        <v>396</v>
      </c>
      <c r="D227" s="787" t="s">
        <v>874</v>
      </c>
    </row>
    <row r="228" spans="1:8" ht="15" x14ac:dyDescent="0.2">
      <c r="A228" s="336">
        <v>223</v>
      </c>
      <c r="B228" s="95" t="s">
        <v>1445</v>
      </c>
      <c r="C228" s="95" t="s">
        <v>294</v>
      </c>
      <c r="D228" s="787" t="s">
        <v>875</v>
      </c>
    </row>
    <row r="229" spans="1:8" ht="15" x14ac:dyDescent="0.2">
      <c r="A229" s="336">
        <v>224</v>
      </c>
      <c r="B229" s="240" t="s">
        <v>1446</v>
      </c>
      <c r="C229" s="240" t="s">
        <v>66</v>
      </c>
      <c r="D229" s="787" t="s">
        <v>876</v>
      </c>
    </row>
    <row r="230" spans="1:8" ht="89.25" x14ac:dyDescent="0.2">
      <c r="A230" s="336">
        <v>225</v>
      </c>
      <c r="B230" s="143" t="s">
        <v>1268</v>
      </c>
      <c r="C230" s="143" t="s">
        <v>313</v>
      </c>
      <c r="D230" s="787" t="s">
        <v>877</v>
      </c>
      <c r="H230" s="390"/>
    </row>
    <row r="231" spans="1:8" ht="15.75" thickBot="1" x14ac:dyDescent="0.25">
      <c r="A231" s="336">
        <v>226</v>
      </c>
      <c r="B231" s="241" t="s">
        <v>1447</v>
      </c>
      <c r="C231" s="241" t="s">
        <v>67</v>
      </c>
      <c r="D231" s="787" t="s">
        <v>878</v>
      </c>
    </row>
    <row r="232" spans="1:8" ht="26.25" thickBot="1" x14ac:dyDescent="0.25">
      <c r="A232" s="336">
        <v>227</v>
      </c>
      <c r="B232" s="95" t="s">
        <v>1448</v>
      </c>
      <c r="C232" s="95" t="s">
        <v>343</v>
      </c>
      <c r="D232" s="787" t="s">
        <v>879</v>
      </c>
    </row>
    <row r="233" spans="1:8" ht="15" x14ac:dyDescent="0.2">
      <c r="A233" s="336">
        <v>228</v>
      </c>
      <c r="B233" s="250" t="s">
        <v>1449</v>
      </c>
      <c r="C233" s="250" t="s">
        <v>64</v>
      </c>
      <c r="D233" s="787" t="s">
        <v>880</v>
      </c>
    </row>
    <row r="234" spans="1:8" ht="15" x14ac:dyDescent="0.2">
      <c r="A234" s="336">
        <v>229</v>
      </c>
      <c r="B234" s="95" t="s">
        <v>1450</v>
      </c>
      <c r="C234" s="95" t="s">
        <v>344</v>
      </c>
      <c r="D234" s="787" t="s">
        <v>881</v>
      </c>
    </row>
    <row r="235" spans="1:8" ht="15" x14ac:dyDescent="0.2">
      <c r="A235" s="336">
        <v>230</v>
      </c>
      <c r="B235" s="240" t="s">
        <v>1451</v>
      </c>
      <c r="C235" s="240" t="s">
        <v>70</v>
      </c>
      <c r="D235" s="787" t="s">
        <v>882</v>
      </c>
    </row>
    <row r="236" spans="1:8" ht="15" x14ac:dyDescent="0.2">
      <c r="A236" s="336">
        <v>231</v>
      </c>
      <c r="B236" s="95" t="s">
        <v>1452</v>
      </c>
      <c r="C236" s="95" t="s">
        <v>345</v>
      </c>
      <c r="D236" s="787" t="s">
        <v>883</v>
      </c>
    </row>
    <row r="237" spans="1:8" ht="15" x14ac:dyDescent="0.2">
      <c r="A237" s="336">
        <v>232</v>
      </c>
      <c r="B237" s="240" t="s">
        <v>1453</v>
      </c>
      <c r="C237" s="240" t="s">
        <v>69</v>
      </c>
      <c r="D237" s="787" t="s">
        <v>884</v>
      </c>
    </row>
    <row r="238" spans="1:8" ht="25.5" x14ac:dyDescent="0.2">
      <c r="A238" s="336">
        <v>233</v>
      </c>
      <c r="B238" s="240" t="s">
        <v>1454</v>
      </c>
      <c r="C238" s="240" t="s">
        <v>295</v>
      </c>
      <c r="D238" s="787" t="s">
        <v>885</v>
      </c>
    </row>
    <row r="239" spans="1:8" ht="25.5" x14ac:dyDescent="0.2">
      <c r="A239" s="336">
        <v>234</v>
      </c>
      <c r="B239" s="240" t="s">
        <v>1455</v>
      </c>
      <c r="C239" s="240" t="s">
        <v>352</v>
      </c>
      <c r="D239" s="787" t="s">
        <v>886</v>
      </c>
    </row>
    <row r="240" spans="1:8" ht="63.75" x14ac:dyDescent="0.2">
      <c r="A240" s="336">
        <v>235</v>
      </c>
      <c r="B240" s="138" t="s">
        <v>1269</v>
      </c>
      <c r="C240" s="138" t="s">
        <v>457</v>
      </c>
      <c r="D240" s="787" t="s">
        <v>887</v>
      </c>
      <c r="H240" s="390"/>
    </row>
    <row r="241" spans="1:11" ht="15.75" thickBot="1" x14ac:dyDescent="0.25">
      <c r="A241" s="336">
        <v>236</v>
      </c>
      <c r="B241" s="241" t="s">
        <v>1456</v>
      </c>
      <c r="C241" s="241" t="s">
        <v>68</v>
      </c>
      <c r="D241" s="787" t="s">
        <v>888</v>
      </c>
    </row>
    <row r="242" spans="1:11" ht="25.5" x14ac:dyDescent="0.2">
      <c r="A242" s="336">
        <v>237</v>
      </c>
      <c r="B242" s="95" t="s">
        <v>1457</v>
      </c>
      <c r="C242" s="95" t="s">
        <v>346</v>
      </c>
      <c r="D242" s="787" t="s">
        <v>889</v>
      </c>
    </row>
    <row r="243" spans="1:11" s="340" customFormat="1" ht="15" x14ac:dyDescent="0.2">
      <c r="B243" s="335" t="s">
        <v>1270</v>
      </c>
      <c r="C243" s="335" t="s">
        <v>1115</v>
      </c>
      <c r="E243" s="231"/>
      <c r="F243" s="231"/>
      <c r="G243" s="231"/>
      <c r="H243" s="400"/>
      <c r="I243" s="231"/>
      <c r="J243" s="231"/>
      <c r="K243" s="231"/>
    </row>
    <row r="244" spans="1:11" s="351" customFormat="1" ht="63.75" x14ac:dyDescent="0.2">
      <c r="A244" s="336">
        <v>237</v>
      </c>
      <c r="B244" s="121" t="s">
        <v>1271</v>
      </c>
      <c r="C244" s="121" t="s">
        <v>1143</v>
      </c>
      <c r="D244" s="790"/>
      <c r="E244" s="269"/>
      <c r="F244" s="269"/>
      <c r="G244" s="269"/>
      <c r="H244" s="403"/>
      <c r="I244" s="269"/>
      <c r="J244" s="269"/>
      <c r="K244" s="269"/>
    </row>
    <row r="245" spans="1:11" s="351" customFormat="1" ht="15" x14ac:dyDescent="0.2">
      <c r="A245" s="336">
        <v>238</v>
      </c>
      <c r="B245" s="121" t="s">
        <v>502</v>
      </c>
      <c r="C245" s="121" t="s">
        <v>502</v>
      </c>
      <c r="D245" s="790"/>
      <c r="E245" s="269"/>
      <c r="F245" s="269"/>
      <c r="G245" s="269"/>
      <c r="H245" s="403"/>
      <c r="I245" s="269"/>
      <c r="J245" s="269"/>
      <c r="K245" s="269"/>
    </row>
    <row r="246" spans="1:11" s="351" customFormat="1" ht="15" x14ac:dyDescent="0.2">
      <c r="A246" s="336">
        <v>239</v>
      </c>
      <c r="B246" s="121" t="s">
        <v>1272</v>
      </c>
      <c r="C246" s="121" t="s">
        <v>1118</v>
      </c>
      <c r="D246" s="790"/>
      <c r="E246" s="269"/>
      <c r="F246" s="269"/>
      <c r="G246" s="269"/>
      <c r="H246" s="403"/>
      <c r="I246" s="269"/>
      <c r="J246" s="269"/>
      <c r="K246" s="269"/>
    </row>
    <row r="247" spans="1:11" s="351" customFormat="1" ht="15.75" thickBot="1" x14ac:dyDescent="0.25">
      <c r="A247" s="336">
        <v>240</v>
      </c>
      <c r="B247" s="121" t="s">
        <v>1273</v>
      </c>
      <c r="C247" s="121" t="s">
        <v>1120</v>
      </c>
      <c r="D247" s="790"/>
      <c r="E247" s="269"/>
      <c r="F247" s="269"/>
      <c r="G247" s="269"/>
      <c r="H247" s="403"/>
      <c r="I247" s="269"/>
      <c r="J247" s="269"/>
      <c r="K247" s="269"/>
    </row>
    <row r="248" spans="1:11" s="351" customFormat="1" ht="15" x14ac:dyDescent="0.2">
      <c r="A248" s="336">
        <v>241</v>
      </c>
      <c r="B248" s="352" t="s">
        <v>1337</v>
      </c>
      <c r="C248" s="352" t="s">
        <v>1119</v>
      </c>
      <c r="D248" s="790"/>
      <c r="E248" s="269"/>
      <c r="F248" s="269"/>
      <c r="G248" s="269"/>
      <c r="H248" s="404"/>
      <c r="I248" s="269"/>
      <c r="J248" s="269"/>
      <c r="K248" s="269"/>
    </row>
    <row r="249" spans="1:11" s="351" customFormat="1" ht="25.5" x14ac:dyDescent="0.2">
      <c r="A249" s="336">
        <v>242</v>
      </c>
      <c r="B249" s="71" t="s">
        <v>1274</v>
      </c>
      <c r="C249" s="71" t="s">
        <v>1133</v>
      </c>
      <c r="D249" s="790"/>
      <c r="E249" s="269"/>
      <c r="F249" s="269"/>
      <c r="G249" s="269"/>
      <c r="H249" s="403"/>
      <c r="I249" s="269"/>
      <c r="J249" s="269"/>
      <c r="K249" s="269"/>
    </row>
    <row r="250" spans="1:11" s="351" customFormat="1" ht="26.25" thickBot="1" x14ac:dyDescent="0.25">
      <c r="A250" s="336">
        <v>243</v>
      </c>
      <c r="B250" s="71" t="s">
        <v>1275</v>
      </c>
      <c r="C250" s="71" t="s">
        <v>1132</v>
      </c>
      <c r="D250" s="790"/>
      <c r="E250" s="269"/>
      <c r="F250" s="269"/>
      <c r="G250" s="269"/>
      <c r="H250" s="403"/>
      <c r="I250" s="269"/>
      <c r="J250" s="269"/>
      <c r="K250" s="269"/>
    </row>
    <row r="251" spans="1:11" ht="25.5" x14ac:dyDescent="0.2">
      <c r="A251" s="336">
        <v>244</v>
      </c>
      <c r="B251" s="244" t="s">
        <v>1276</v>
      </c>
      <c r="C251" s="244" t="s">
        <v>1144</v>
      </c>
      <c r="D251" s="787" t="s">
        <v>789</v>
      </c>
      <c r="H251" s="403"/>
    </row>
    <row r="252" spans="1:11" s="351" customFormat="1" ht="90" thickBot="1" x14ac:dyDescent="0.25">
      <c r="A252" s="336">
        <v>245</v>
      </c>
      <c r="B252" s="95" t="s">
        <v>1277</v>
      </c>
      <c r="C252" s="95" t="s">
        <v>1134</v>
      </c>
      <c r="D252" s="790"/>
      <c r="E252" s="269"/>
      <c r="F252" s="269"/>
      <c r="G252" s="269"/>
      <c r="H252" s="403"/>
      <c r="I252" s="269"/>
      <c r="J252" s="269"/>
      <c r="K252" s="269"/>
    </row>
    <row r="253" spans="1:11" ht="102.75" thickBot="1" x14ac:dyDescent="0.25">
      <c r="A253" s="336">
        <v>246</v>
      </c>
      <c r="B253" s="208" t="s">
        <v>1278</v>
      </c>
      <c r="C253" s="208" t="s">
        <v>1138</v>
      </c>
      <c r="D253" s="787" t="s">
        <v>1139</v>
      </c>
      <c r="H253" s="404"/>
    </row>
    <row r="254" spans="1:11" ht="102.75" thickBot="1" x14ac:dyDescent="0.25">
      <c r="A254" s="336">
        <v>247</v>
      </c>
      <c r="B254" s="208" t="s">
        <v>1279</v>
      </c>
      <c r="C254" s="208" t="s">
        <v>1137</v>
      </c>
      <c r="D254" s="787" t="s">
        <v>1140</v>
      </c>
      <c r="H254" s="404"/>
    </row>
    <row r="255" spans="1:11" ht="90" thickBot="1" x14ac:dyDescent="0.25">
      <c r="A255" s="336">
        <v>248</v>
      </c>
      <c r="B255" s="208" t="s">
        <v>1280</v>
      </c>
      <c r="C255" s="208" t="s">
        <v>1142</v>
      </c>
      <c r="D255" s="787" t="s">
        <v>1141</v>
      </c>
      <c r="H255" s="404"/>
    </row>
    <row r="256" spans="1:11" s="232" customFormat="1" ht="15" x14ac:dyDescent="0.2">
      <c r="B256" s="335" t="s">
        <v>1281</v>
      </c>
      <c r="C256" s="335" t="s">
        <v>536</v>
      </c>
      <c r="D256" s="340"/>
      <c r="H256" s="405"/>
    </row>
    <row r="257" spans="1:8" ht="25.5" x14ac:dyDescent="0.2">
      <c r="A257" s="336">
        <v>249</v>
      </c>
      <c r="B257" s="113" t="s">
        <v>1458</v>
      </c>
      <c r="C257" s="113" t="s">
        <v>317</v>
      </c>
      <c r="D257" s="786" t="s">
        <v>413</v>
      </c>
      <c r="H257" s="403"/>
    </row>
    <row r="258" spans="1:8" ht="25.5" x14ac:dyDescent="0.2">
      <c r="A258" s="336">
        <v>250</v>
      </c>
      <c r="B258" s="121" t="s">
        <v>1459</v>
      </c>
      <c r="C258" s="121" t="s">
        <v>5</v>
      </c>
      <c r="D258" s="786" t="s">
        <v>414</v>
      </c>
      <c r="H258" s="403"/>
    </row>
    <row r="259" spans="1:8" ht="25.5" x14ac:dyDescent="0.2">
      <c r="A259" s="336">
        <v>251</v>
      </c>
      <c r="B259" s="121" t="s">
        <v>1460</v>
      </c>
      <c r="C259" s="121" t="s">
        <v>6</v>
      </c>
      <c r="D259" s="786" t="s">
        <v>415</v>
      </c>
      <c r="H259" s="403"/>
    </row>
    <row r="260" spans="1:8" ht="15" x14ac:dyDescent="0.2">
      <c r="A260" s="336">
        <v>252</v>
      </c>
      <c r="B260" s="121" t="s">
        <v>1461</v>
      </c>
      <c r="C260" s="121" t="s">
        <v>56</v>
      </c>
      <c r="D260" s="786" t="s">
        <v>416</v>
      </c>
      <c r="H260" s="403"/>
    </row>
    <row r="261" spans="1:8" ht="25.5" x14ac:dyDescent="0.2">
      <c r="A261" s="336">
        <v>253</v>
      </c>
      <c r="B261" s="113" t="s">
        <v>1462</v>
      </c>
      <c r="C261" s="113" t="s">
        <v>137</v>
      </c>
      <c r="D261" s="786" t="s">
        <v>417</v>
      </c>
      <c r="H261" s="403"/>
    </row>
    <row r="262" spans="1:8" ht="63.75" x14ac:dyDescent="0.2">
      <c r="A262" s="336">
        <v>254</v>
      </c>
      <c r="B262" s="95" t="s">
        <v>1463</v>
      </c>
      <c r="C262" s="95" t="s">
        <v>138</v>
      </c>
      <c r="D262" s="786" t="s">
        <v>418</v>
      </c>
      <c r="H262" s="403"/>
    </row>
    <row r="263" spans="1:8" ht="89.25" x14ac:dyDescent="0.2">
      <c r="A263" s="336">
        <v>255</v>
      </c>
      <c r="B263" s="392" t="s">
        <v>1282</v>
      </c>
      <c r="C263" s="95" t="s">
        <v>347</v>
      </c>
      <c r="D263" s="786" t="s">
        <v>419</v>
      </c>
      <c r="H263" s="403"/>
    </row>
    <row r="264" spans="1:8" ht="38.25" x14ac:dyDescent="0.2">
      <c r="A264" s="336">
        <v>256</v>
      </c>
      <c r="B264" s="121" t="s">
        <v>1283</v>
      </c>
      <c r="C264" s="121" t="s">
        <v>458</v>
      </c>
      <c r="D264" s="786" t="s">
        <v>420</v>
      </c>
      <c r="H264" s="403"/>
    </row>
    <row r="265" spans="1:8" ht="51" x14ac:dyDescent="0.2">
      <c r="A265" s="336">
        <v>257</v>
      </c>
      <c r="B265" s="143" t="s">
        <v>1464</v>
      </c>
      <c r="C265" s="143" t="s">
        <v>315</v>
      </c>
      <c r="D265" s="786" t="s">
        <v>421</v>
      </c>
      <c r="H265" s="403"/>
    </row>
    <row r="266" spans="1:8" ht="76.5" x14ac:dyDescent="0.2">
      <c r="A266" s="336">
        <v>258</v>
      </c>
      <c r="B266" s="139" t="s">
        <v>1284</v>
      </c>
      <c r="C266" s="139" t="s">
        <v>459</v>
      </c>
      <c r="D266" s="786" t="s">
        <v>422</v>
      </c>
      <c r="H266" s="403"/>
    </row>
    <row r="267" spans="1:8" ht="15" x14ac:dyDescent="0.2">
      <c r="A267" s="336">
        <v>259</v>
      </c>
      <c r="B267" s="121" t="s">
        <v>1285</v>
      </c>
      <c r="C267" s="121" t="s">
        <v>460</v>
      </c>
      <c r="D267" s="786" t="s">
        <v>423</v>
      </c>
      <c r="H267" s="403"/>
    </row>
    <row r="268" spans="1:8" ht="38.25" x14ac:dyDescent="0.2">
      <c r="A268" s="336">
        <v>260</v>
      </c>
      <c r="B268" s="115" t="s">
        <v>1465</v>
      </c>
      <c r="C268" s="115" t="s">
        <v>318</v>
      </c>
      <c r="D268" s="786" t="s">
        <v>424</v>
      </c>
      <c r="H268" s="403"/>
    </row>
    <row r="269" spans="1:8" ht="63.75" x14ac:dyDescent="0.2">
      <c r="A269" s="336">
        <v>261</v>
      </c>
      <c r="B269" s="143" t="s">
        <v>1466</v>
      </c>
      <c r="C269" s="143" t="s">
        <v>314</v>
      </c>
      <c r="D269" s="786" t="s">
        <v>425</v>
      </c>
      <c r="H269" s="403"/>
    </row>
    <row r="270" spans="1:8" ht="63.75" x14ac:dyDescent="0.2">
      <c r="A270" s="336">
        <v>262</v>
      </c>
      <c r="B270" s="143" t="s">
        <v>1286</v>
      </c>
      <c r="C270" s="143" t="s">
        <v>461</v>
      </c>
      <c r="D270" s="786" t="s">
        <v>426</v>
      </c>
      <c r="H270" s="403"/>
    </row>
    <row r="271" spans="1:8" ht="15" x14ac:dyDescent="0.2">
      <c r="A271" s="336">
        <v>263</v>
      </c>
      <c r="B271" s="141" t="s">
        <v>1467</v>
      </c>
      <c r="C271" s="141" t="s">
        <v>72</v>
      </c>
      <c r="D271" s="787" t="s">
        <v>890</v>
      </c>
      <c r="H271" s="403"/>
    </row>
    <row r="272" spans="1:8" ht="89.25" x14ac:dyDescent="0.2">
      <c r="A272" s="336">
        <v>264</v>
      </c>
      <c r="B272" s="205" t="s">
        <v>1287</v>
      </c>
      <c r="C272" s="205" t="s">
        <v>316</v>
      </c>
      <c r="D272" s="787" t="s">
        <v>891</v>
      </c>
      <c r="H272" s="403"/>
    </row>
    <row r="273" spans="1:8" ht="51" x14ac:dyDescent="0.2">
      <c r="A273" s="336">
        <v>265</v>
      </c>
      <c r="B273" s="121" t="s">
        <v>1288</v>
      </c>
      <c r="C273" s="121" t="s">
        <v>462</v>
      </c>
      <c r="D273" s="787" t="s">
        <v>892</v>
      </c>
      <c r="H273" s="403"/>
    </row>
    <row r="274" spans="1:8" ht="76.5" x14ac:dyDescent="0.2">
      <c r="A274" s="336">
        <v>266</v>
      </c>
      <c r="B274" s="138" t="s">
        <v>1289</v>
      </c>
      <c r="C274" s="138" t="s">
        <v>463</v>
      </c>
      <c r="D274" s="787" t="s">
        <v>893</v>
      </c>
      <c r="H274" s="403"/>
    </row>
    <row r="275" spans="1:8" ht="15.75" thickBot="1" x14ac:dyDescent="0.25">
      <c r="A275" s="336">
        <v>267</v>
      </c>
      <c r="B275" s="141" t="s">
        <v>1468</v>
      </c>
      <c r="C275" s="141" t="s">
        <v>90</v>
      </c>
      <c r="D275" s="787" t="s">
        <v>894</v>
      </c>
      <c r="H275" s="403"/>
    </row>
    <row r="276" spans="1:8" ht="25.5" x14ac:dyDescent="0.2">
      <c r="A276" s="336">
        <v>268</v>
      </c>
      <c r="B276" s="226" t="s">
        <v>1290</v>
      </c>
      <c r="C276" s="226" t="s">
        <v>537</v>
      </c>
      <c r="D276" s="787" t="s">
        <v>895</v>
      </c>
      <c r="H276" s="403"/>
    </row>
    <row r="277" spans="1:8" ht="25.5" x14ac:dyDescent="0.2">
      <c r="A277" s="336">
        <v>269</v>
      </c>
      <c r="B277" s="227" t="s">
        <v>1291</v>
      </c>
      <c r="C277" s="227" t="s">
        <v>464</v>
      </c>
      <c r="D277" s="787" t="s">
        <v>896</v>
      </c>
      <c r="H277" s="403"/>
    </row>
    <row r="278" spans="1:8" ht="25.5" x14ac:dyDescent="0.2">
      <c r="A278" s="336">
        <v>270</v>
      </c>
      <c r="B278" s="106" t="s">
        <v>1292</v>
      </c>
      <c r="C278" s="106" t="s">
        <v>465</v>
      </c>
      <c r="D278" s="787" t="s">
        <v>897</v>
      </c>
      <c r="H278" s="403"/>
    </row>
    <row r="279" spans="1:8" ht="15" x14ac:dyDescent="0.2">
      <c r="A279" s="336">
        <v>271</v>
      </c>
      <c r="B279" s="107" t="s">
        <v>1293</v>
      </c>
      <c r="C279" s="107" t="s">
        <v>466</v>
      </c>
      <c r="D279" s="787" t="s">
        <v>898</v>
      </c>
      <c r="H279" s="403"/>
    </row>
    <row r="280" spans="1:8" ht="25.5" x14ac:dyDescent="0.2">
      <c r="A280" s="336">
        <v>272</v>
      </c>
      <c r="B280" s="132" t="s">
        <v>1294</v>
      </c>
      <c r="C280" s="132" t="s">
        <v>1109</v>
      </c>
      <c r="D280" s="787" t="s">
        <v>899</v>
      </c>
      <c r="H280" s="403"/>
    </row>
    <row r="281" spans="1:8" ht="15" x14ac:dyDescent="0.2">
      <c r="A281" s="336">
        <v>273</v>
      </c>
      <c r="B281" s="95" t="s">
        <v>1469</v>
      </c>
      <c r="C281" s="95" t="s">
        <v>348</v>
      </c>
      <c r="D281" s="787" t="s">
        <v>900</v>
      </c>
      <c r="H281" s="403"/>
    </row>
    <row r="282" spans="1:8" s="232" customFormat="1" ht="14.25" x14ac:dyDescent="0.2">
      <c r="B282" s="260" t="s">
        <v>1320</v>
      </c>
      <c r="C282" s="260" t="s">
        <v>538</v>
      </c>
      <c r="D282" s="340"/>
      <c r="H282" s="405"/>
    </row>
    <row r="283" spans="1:8" ht="15" x14ac:dyDescent="0.2">
      <c r="A283" s="336">
        <v>274</v>
      </c>
      <c r="B283" s="121" t="s">
        <v>1470</v>
      </c>
      <c r="C283" s="121" t="s">
        <v>10</v>
      </c>
      <c r="D283" s="787" t="s">
        <v>901</v>
      </c>
      <c r="H283" s="403"/>
    </row>
    <row r="284" spans="1:8" ht="26.25" thickBot="1" x14ac:dyDescent="0.25">
      <c r="A284" s="336">
        <v>275</v>
      </c>
      <c r="B284" s="121" t="s">
        <v>1471</v>
      </c>
      <c r="C284" s="121" t="s">
        <v>134</v>
      </c>
      <c r="D284" s="787" t="s">
        <v>902</v>
      </c>
      <c r="H284" s="403"/>
    </row>
    <row r="285" spans="1:8" ht="15.75" thickBot="1" x14ac:dyDescent="0.25">
      <c r="A285" s="336">
        <v>276</v>
      </c>
      <c r="B285" s="246" t="s">
        <v>1472</v>
      </c>
      <c r="C285" s="246" t="s">
        <v>47</v>
      </c>
      <c r="D285" s="787" t="s">
        <v>903</v>
      </c>
      <c r="H285" s="403"/>
    </row>
    <row r="286" spans="1:8" ht="63.75" x14ac:dyDescent="0.2">
      <c r="A286" s="336">
        <v>277</v>
      </c>
      <c r="B286" s="116" t="s">
        <v>1295</v>
      </c>
      <c r="C286" s="116" t="s">
        <v>539</v>
      </c>
      <c r="D286" s="787" t="s">
        <v>904</v>
      </c>
      <c r="H286" s="403"/>
    </row>
    <row r="287" spans="1:8" ht="15" x14ac:dyDescent="0.2">
      <c r="A287" s="336">
        <v>278</v>
      </c>
      <c r="B287" s="252" t="s">
        <v>1473</v>
      </c>
      <c r="C287" s="252" t="s">
        <v>48</v>
      </c>
      <c r="D287" s="787" t="s">
        <v>905</v>
      </c>
      <c r="H287" s="403"/>
    </row>
    <row r="288" spans="1:8" ht="102" x14ac:dyDescent="0.2">
      <c r="A288" s="336">
        <v>279</v>
      </c>
      <c r="B288" s="93" t="s">
        <v>1296</v>
      </c>
      <c r="C288" s="93" t="s">
        <v>540</v>
      </c>
      <c r="D288" s="787" t="s">
        <v>906</v>
      </c>
      <c r="H288" s="403"/>
    </row>
    <row r="289" spans="1:8" ht="15" x14ac:dyDescent="0.2">
      <c r="A289" s="336">
        <v>280</v>
      </c>
      <c r="B289" s="93" t="s">
        <v>1474</v>
      </c>
      <c r="C289" s="93" t="s">
        <v>392</v>
      </c>
      <c r="D289" s="787" t="s">
        <v>907</v>
      </c>
      <c r="H289" s="403"/>
    </row>
    <row r="290" spans="1:8" ht="25.5" x14ac:dyDescent="0.2">
      <c r="A290" s="336">
        <v>281</v>
      </c>
      <c r="B290" s="117" t="s">
        <v>1297</v>
      </c>
      <c r="C290" s="117" t="s">
        <v>541</v>
      </c>
      <c r="D290" s="787" t="s">
        <v>908</v>
      </c>
      <c r="H290" s="404"/>
    </row>
    <row r="291" spans="1:8" ht="53.1" customHeight="1" x14ac:dyDescent="0.2">
      <c r="A291" s="336">
        <v>282</v>
      </c>
      <c r="B291" s="117" t="s">
        <v>1298</v>
      </c>
      <c r="C291" s="117" t="s">
        <v>542</v>
      </c>
      <c r="D291" s="787" t="s">
        <v>909</v>
      </c>
      <c r="H291" s="403"/>
    </row>
    <row r="292" spans="1:8" ht="96" customHeight="1" x14ac:dyDescent="0.2">
      <c r="A292" s="336">
        <v>283</v>
      </c>
      <c r="B292" s="93" t="s">
        <v>1299</v>
      </c>
      <c r="C292" s="93" t="s">
        <v>543</v>
      </c>
      <c r="D292" s="787" t="s">
        <v>910</v>
      </c>
      <c r="H292" s="403"/>
    </row>
    <row r="293" spans="1:8" ht="63.75" x14ac:dyDescent="0.2">
      <c r="A293" s="336">
        <v>284</v>
      </c>
      <c r="B293" s="93" t="s">
        <v>1300</v>
      </c>
      <c r="C293" s="93" t="s">
        <v>1304</v>
      </c>
      <c r="D293" s="787" t="s">
        <v>911</v>
      </c>
      <c r="H293" s="403"/>
    </row>
    <row r="294" spans="1:8" ht="38.25" x14ac:dyDescent="0.2">
      <c r="A294" s="336">
        <v>285</v>
      </c>
      <c r="B294" s="93" t="s">
        <v>1301</v>
      </c>
      <c r="C294" s="93" t="s">
        <v>467</v>
      </c>
      <c r="D294" s="787" t="s">
        <v>912</v>
      </c>
      <c r="H294" s="403"/>
    </row>
    <row r="295" spans="1:8" ht="63.75" x14ac:dyDescent="0.2">
      <c r="A295" s="336">
        <v>286</v>
      </c>
      <c r="B295" s="93" t="s">
        <v>1302</v>
      </c>
      <c r="C295" s="93" t="s">
        <v>468</v>
      </c>
      <c r="D295" s="787" t="s">
        <v>913</v>
      </c>
      <c r="H295" s="403"/>
    </row>
    <row r="296" spans="1:8" ht="29.1" customHeight="1" x14ac:dyDescent="0.2">
      <c r="A296" s="336">
        <v>287</v>
      </c>
      <c r="B296" s="93" t="s">
        <v>1475</v>
      </c>
      <c r="C296" s="93" t="s">
        <v>398</v>
      </c>
      <c r="D296" s="787" t="s">
        <v>914</v>
      </c>
      <c r="H296" s="403"/>
    </row>
    <row r="297" spans="1:8" ht="63.75" x14ac:dyDescent="0.2">
      <c r="A297" s="336">
        <v>288</v>
      </c>
      <c r="B297" s="93" t="s">
        <v>1303</v>
      </c>
      <c r="C297" s="93" t="s">
        <v>469</v>
      </c>
      <c r="D297" s="787" t="s">
        <v>915</v>
      </c>
      <c r="H297" s="403"/>
    </row>
    <row r="298" spans="1:8" ht="15" x14ac:dyDescent="0.2">
      <c r="A298" s="336">
        <v>289</v>
      </c>
      <c r="B298" s="252" t="s">
        <v>1476</v>
      </c>
      <c r="C298" s="252" t="s">
        <v>11</v>
      </c>
      <c r="D298" s="787" t="s">
        <v>916</v>
      </c>
      <c r="H298" s="403"/>
    </row>
    <row r="299" spans="1:8" ht="165.75" x14ac:dyDescent="0.2">
      <c r="A299" s="336">
        <v>290</v>
      </c>
      <c r="B299" s="93" t="s">
        <v>1305</v>
      </c>
      <c r="C299" s="93" t="s">
        <v>544</v>
      </c>
      <c r="D299" s="787" t="s">
        <v>917</v>
      </c>
      <c r="H299" s="403"/>
    </row>
    <row r="300" spans="1:8" ht="25.5" x14ac:dyDescent="0.2">
      <c r="A300" s="336">
        <v>291</v>
      </c>
      <c r="B300" s="252" t="s">
        <v>1477</v>
      </c>
      <c r="C300" s="252" t="s">
        <v>60</v>
      </c>
      <c r="D300" s="787" t="s">
        <v>918</v>
      </c>
      <c r="H300" s="403"/>
    </row>
    <row r="301" spans="1:8" ht="25.5" x14ac:dyDescent="0.2">
      <c r="A301" s="336">
        <v>292</v>
      </c>
      <c r="B301" s="93" t="s">
        <v>1478</v>
      </c>
      <c r="C301" s="93" t="s">
        <v>545</v>
      </c>
      <c r="D301" s="787" t="s">
        <v>919</v>
      </c>
      <c r="H301" s="403"/>
    </row>
    <row r="302" spans="1:8" ht="25.5" x14ac:dyDescent="0.2">
      <c r="A302" s="336">
        <v>293</v>
      </c>
      <c r="B302" s="93" t="s">
        <v>1342</v>
      </c>
      <c r="C302" s="93" t="s">
        <v>470</v>
      </c>
      <c r="D302" s="787" t="s">
        <v>920</v>
      </c>
      <c r="H302" s="404"/>
    </row>
    <row r="303" spans="1:8" ht="25.5" x14ac:dyDescent="0.2">
      <c r="A303" s="336">
        <v>294</v>
      </c>
      <c r="B303" s="118" t="s">
        <v>1479</v>
      </c>
      <c r="C303" s="118" t="s">
        <v>380</v>
      </c>
      <c r="D303" s="787" t="s">
        <v>921</v>
      </c>
      <c r="H303" s="403"/>
    </row>
    <row r="304" spans="1:8" ht="38.25" x14ac:dyDescent="0.2">
      <c r="A304" s="336">
        <v>295</v>
      </c>
      <c r="B304" s="93" t="s">
        <v>1306</v>
      </c>
      <c r="C304" s="93" t="s">
        <v>471</v>
      </c>
      <c r="D304" s="787" t="s">
        <v>922</v>
      </c>
      <c r="H304" s="404"/>
    </row>
    <row r="305" spans="1:8" ht="38.25" x14ac:dyDescent="0.2">
      <c r="A305" s="336">
        <v>296</v>
      </c>
      <c r="B305" s="93" t="s">
        <v>1307</v>
      </c>
      <c r="C305" s="93" t="s">
        <v>546</v>
      </c>
      <c r="D305" s="787" t="s">
        <v>923</v>
      </c>
      <c r="H305" s="403"/>
    </row>
    <row r="306" spans="1:8" ht="51" x14ac:dyDescent="0.2">
      <c r="A306" s="336">
        <v>297</v>
      </c>
      <c r="B306" s="93" t="s">
        <v>1308</v>
      </c>
      <c r="C306" s="93" t="s">
        <v>547</v>
      </c>
      <c r="D306" s="787" t="s">
        <v>924</v>
      </c>
      <c r="H306" s="403"/>
    </row>
    <row r="307" spans="1:8" ht="38.25" x14ac:dyDescent="0.2">
      <c r="A307" s="336">
        <v>298</v>
      </c>
      <c r="B307" s="93" t="s">
        <v>1309</v>
      </c>
      <c r="C307" s="93" t="s">
        <v>549</v>
      </c>
      <c r="D307" s="787" t="s">
        <v>925</v>
      </c>
      <c r="H307" s="403"/>
    </row>
    <row r="308" spans="1:8" ht="38.25" x14ac:dyDescent="0.2">
      <c r="A308" s="336">
        <v>299</v>
      </c>
      <c r="B308" s="93" t="s">
        <v>1310</v>
      </c>
      <c r="C308" s="93" t="s">
        <v>550</v>
      </c>
      <c r="D308" s="787" t="s">
        <v>926</v>
      </c>
      <c r="H308" s="403"/>
    </row>
    <row r="309" spans="1:8" ht="76.5" x14ac:dyDescent="0.2">
      <c r="A309" s="336">
        <v>300</v>
      </c>
      <c r="B309" s="392" t="s">
        <v>1343</v>
      </c>
      <c r="C309" s="93" t="s">
        <v>548</v>
      </c>
      <c r="D309" s="787" t="s">
        <v>927</v>
      </c>
      <c r="H309" s="404"/>
    </row>
    <row r="310" spans="1:8" ht="15" x14ac:dyDescent="0.2">
      <c r="A310" s="336">
        <v>301</v>
      </c>
      <c r="B310" s="252" t="s">
        <v>1480</v>
      </c>
      <c r="C310" s="252" t="s">
        <v>322</v>
      </c>
      <c r="D310" s="787" t="s">
        <v>928</v>
      </c>
      <c r="H310" s="403"/>
    </row>
    <row r="311" spans="1:8" ht="63.75" x14ac:dyDescent="0.2">
      <c r="A311" s="336">
        <v>302</v>
      </c>
      <c r="B311" s="392" t="s">
        <v>1311</v>
      </c>
      <c r="C311" s="118" t="s">
        <v>349</v>
      </c>
      <c r="D311" s="787" t="s">
        <v>929</v>
      </c>
      <c r="H311" s="403"/>
    </row>
    <row r="312" spans="1:8" ht="64.5" thickBot="1" x14ac:dyDescent="0.25">
      <c r="A312" s="336">
        <v>303</v>
      </c>
      <c r="B312" s="119" t="s">
        <v>1312</v>
      </c>
      <c r="C312" s="119" t="s">
        <v>320</v>
      </c>
      <c r="D312" s="787" t="s">
        <v>930</v>
      </c>
      <c r="H312" s="403"/>
    </row>
    <row r="313" spans="1:8" ht="18.95" customHeight="1" thickBot="1" x14ac:dyDescent="0.25">
      <c r="A313" s="336">
        <v>304</v>
      </c>
      <c r="B313" s="253" t="s">
        <v>1481</v>
      </c>
      <c r="C313" s="253" t="s">
        <v>360</v>
      </c>
      <c r="D313" s="787" t="s">
        <v>931</v>
      </c>
      <c r="H313" s="403"/>
    </row>
    <row r="314" spans="1:8" ht="15" x14ac:dyDescent="0.2">
      <c r="A314" s="336">
        <v>305</v>
      </c>
      <c r="B314" s="254" t="s">
        <v>1482</v>
      </c>
      <c r="C314" s="254" t="s">
        <v>399</v>
      </c>
      <c r="D314" s="787" t="s">
        <v>932</v>
      </c>
      <c r="H314" s="403"/>
    </row>
    <row r="315" spans="1:8" ht="77.25" thickBot="1" x14ac:dyDescent="0.25">
      <c r="A315" s="336">
        <v>306</v>
      </c>
      <c r="B315" s="118" t="s">
        <v>1313</v>
      </c>
      <c r="C315" s="118" t="s">
        <v>361</v>
      </c>
      <c r="D315" s="787" t="s">
        <v>933</v>
      </c>
      <c r="H315" s="403"/>
    </row>
    <row r="316" spans="1:8" ht="51" x14ac:dyDescent="0.2">
      <c r="A316" s="336">
        <v>307</v>
      </c>
      <c r="B316" s="212" t="s">
        <v>1483</v>
      </c>
      <c r="C316" s="212" t="s">
        <v>402</v>
      </c>
      <c r="D316" s="787" t="s">
        <v>934</v>
      </c>
      <c r="G316" s="308" t="s">
        <v>1071</v>
      </c>
      <c r="H316" s="403"/>
    </row>
    <row r="317" spans="1:8" ht="38.25" x14ac:dyDescent="0.2">
      <c r="A317" s="336">
        <v>308</v>
      </c>
      <c r="B317" s="219" t="s">
        <v>1484</v>
      </c>
      <c r="C317" s="219" t="s">
        <v>387</v>
      </c>
      <c r="D317" s="787" t="s">
        <v>935</v>
      </c>
      <c r="H317" s="403"/>
    </row>
    <row r="318" spans="1:8" ht="25.5" x14ac:dyDescent="0.2">
      <c r="A318" s="336">
        <v>309</v>
      </c>
      <c r="B318" s="120" t="s">
        <v>1485</v>
      </c>
      <c r="C318" s="120" t="s">
        <v>388</v>
      </c>
      <c r="D318" s="787" t="s">
        <v>936</v>
      </c>
      <c r="H318" s="403"/>
    </row>
    <row r="319" spans="1:8" ht="25.5" x14ac:dyDescent="0.2">
      <c r="A319" s="336">
        <v>310</v>
      </c>
      <c r="B319" s="120" t="s">
        <v>389</v>
      </c>
      <c r="C319" s="120" t="s">
        <v>389</v>
      </c>
      <c r="D319" s="787" t="s">
        <v>937</v>
      </c>
      <c r="H319" s="403"/>
    </row>
    <row r="320" spans="1:8" ht="51" x14ac:dyDescent="0.2">
      <c r="A320" s="336">
        <v>311</v>
      </c>
      <c r="B320" s="120" t="s">
        <v>1486</v>
      </c>
      <c r="C320" s="120" t="s">
        <v>390</v>
      </c>
      <c r="D320" s="787" t="s">
        <v>938</v>
      </c>
      <c r="H320" s="403"/>
    </row>
    <row r="321" spans="1:8" ht="26.25" thickBot="1" x14ac:dyDescent="0.25">
      <c r="A321" s="336">
        <v>312</v>
      </c>
      <c r="B321" s="120" t="s">
        <v>1487</v>
      </c>
      <c r="C321" s="120" t="s">
        <v>391</v>
      </c>
      <c r="D321" s="787" t="s">
        <v>939</v>
      </c>
      <c r="H321" s="403"/>
    </row>
    <row r="322" spans="1:8" ht="25.5" x14ac:dyDescent="0.2">
      <c r="A322" s="336">
        <v>313</v>
      </c>
      <c r="B322" s="254" t="s">
        <v>1488</v>
      </c>
      <c r="C322" s="254" t="s">
        <v>102</v>
      </c>
      <c r="D322" s="787" t="s">
        <v>940</v>
      </c>
      <c r="H322" s="403"/>
    </row>
    <row r="323" spans="1:8" ht="90" thickBot="1" x14ac:dyDescent="0.25">
      <c r="A323" s="336">
        <v>314</v>
      </c>
      <c r="B323" s="143" t="s">
        <v>1314</v>
      </c>
      <c r="C323" s="143" t="s">
        <v>73</v>
      </c>
      <c r="D323" s="787" t="s">
        <v>941</v>
      </c>
      <c r="G323" s="66"/>
      <c r="H323" s="403"/>
    </row>
    <row r="324" spans="1:8" ht="38.25" x14ac:dyDescent="0.2">
      <c r="A324" s="336">
        <v>315</v>
      </c>
      <c r="B324" s="212" t="s">
        <v>1489</v>
      </c>
      <c r="C324" s="212" t="s">
        <v>323</v>
      </c>
      <c r="D324" s="787" t="s">
        <v>942</v>
      </c>
      <c r="H324" s="403"/>
    </row>
    <row r="325" spans="1:8" ht="39" thickBot="1" x14ac:dyDescent="0.25">
      <c r="A325" s="336">
        <v>316</v>
      </c>
      <c r="B325" s="213" t="s">
        <v>1490</v>
      </c>
      <c r="C325" s="213" t="s">
        <v>324</v>
      </c>
      <c r="D325" s="787" t="s">
        <v>943</v>
      </c>
      <c r="H325" s="403"/>
    </row>
    <row r="326" spans="1:8" ht="25.5" x14ac:dyDescent="0.2">
      <c r="A326" s="336">
        <v>317</v>
      </c>
      <c r="B326" s="254" t="s">
        <v>1491</v>
      </c>
      <c r="C326" s="254" t="s">
        <v>400</v>
      </c>
      <c r="D326" s="787" t="s">
        <v>944</v>
      </c>
      <c r="H326" s="403"/>
    </row>
    <row r="327" spans="1:8" ht="39" thickBot="1" x14ac:dyDescent="0.25">
      <c r="A327" s="336">
        <v>318</v>
      </c>
      <c r="B327" s="95" t="s">
        <v>1492</v>
      </c>
      <c r="C327" s="95" t="s">
        <v>377</v>
      </c>
      <c r="D327" s="787" t="s">
        <v>945</v>
      </c>
      <c r="H327" s="403"/>
    </row>
    <row r="328" spans="1:8" ht="20.45" customHeight="1" thickBot="1" x14ac:dyDescent="0.25">
      <c r="A328" s="336">
        <v>319</v>
      </c>
      <c r="B328" s="214" t="s">
        <v>1493</v>
      </c>
      <c r="C328" s="214" t="s">
        <v>427</v>
      </c>
      <c r="D328" s="787" t="s">
        <v>946</v>
      </c>
      <c r="H328" s="403"/>
    </row>
    <row r="329" spans="1:8" ht="15" x14ac:dyDescent="0.2">
      <c r="A329" s="336">
        <v>320</v>
      </c>
      <c r="B329" s="255" t="s">
        <v>1494</v>
      </c>
      <c r="C329" s="255" t="s">
        <v>9</v>
      </c>
      <c r="D329" s="787" t="s">
        <v>947</v>
      </c>
      <c r="H329" s="403"/>
    </row>
    <row r="330" spans="1:8" ht="102.75" thickBot="1" x14ac:dyDescent="0.25">
      <c r="A330" s="336">
        <v>321</v>
      </c>
      <c r="B330" s="392" t="s">
        <v>1315</v>
      </c>
      <c r="C330" s="95" t="s">
        <v>0</v>
      </c>
      <c r="D330" s="787" t="s">
        <v>948</v>
      </c>
      <c r="H330" s="403"/>
    </row>
    <row r="331" spans="1:8" ht="25.5" x14ac:dyDescent="0.2">
      <c r="A331" s="336">
        <v>322</v>
      </c>
      <c r="B331" s="212" t="s">
        <v>1495</v>
      </c>
      <c r="C331" s="212" t="s">
        <v>385</v>
      </c>
      <c r="D331" s="787" t="s">
        <v>949</v>
      </c>
      <c r="H331" s="403"/>
    </row>
    <row r="332" spans="1:8" ht="38.25" x14ac:dyDescent="0.2">
      <c r="A332" s="336">
        <v>323</v>
      </c>
      <c r="B332" s="120" t="s">
        <v>1496</v>
      </c>
      <c r="C332" s="120" t="s">
        <v>386</v>
      </c>
      <c r="D332" s="787" t="s">
        <v>950</v>
      </c>
      <c r="H332" s="403"/>
    </row>
    <row r="333" spans="1:8" ht="25.5" x14ac:dyDescent="0.2">
      <c r="A333" s="336">
        <v>324</v>
      </c>
      <c r="B333" s="120" t="s">
        <v>1316</v>
      </c>
      <c r="C333" s="120" t="s">
        <v>473</v>
      </c>
      <c r="D333" s="787" t="s">
        <v>951</v>
      </c>
      <c r="H333" s="403"/>
    </row>
    <row r="334" spans="1:8" ht="51" x14ac:dyDescent="0.2">
      <c r="A334" s="336">
        <v>325</v>
      </c>
      <c r="B334" s="120" t="s">
        <v>1317</v>
      </c>
      <c r="C334" s="120" t="s">
        <v>556</v>
      </c>
      <c r="D334" s="787" t="s">
        <v>952</v>
      </c>
      <c r="H334" s="403"/>
    </row>
    <row r="335" spans="1:8" ht="56.1" customHeight="1" thickBot="1" x14ac:dyDescent="0.25">
      <c r="A335" s="336">
        <v>326</v>
      </c>
      <c r="B335" s="215" t="s">
        <v>1318</v>
      </c>
      <c r="C335" s="215" t="s">
        <v>557</v>
      </c>
      <c r="D335" s="787" t="s">
        <v>953</v>
      </c>
      <c r="H335" s="403"/>
    </row>
    <row r="336" spans="1:8" s="340" customFormat="1" ht="15" x14ac:dyDescent="0.2">
      <c r="B336" s="335" t="s">
        <v>1319</v>
      </c>
      <c r="C336" s="335" t="s">
        <v>563</v>
      </c>
      <c r="H336" s="406"/>
    </row>
    <row r="337" spans="1:8" ht="25.5" x14ac:dyDescent="0.2">
      <c r="A337" s="336">
        <v>328</v>
      </c>
      <c r="B337" s="121" t="s">
        <v>1497</v>
      </c>
      <c r="C337" s="121" t="s">
        <v>321</v>
      </c>
      <c r="D337" s="786" t="s">
        <v>428</v>
      </c>
      <c r="H337" s="403"/>
    </row>
    <row r="338" spans="1:8" ht="15" x14ac:dyDescent="0.2">
      <c r="A338" s="336">
        <v>328</v>
      </c>
      <c r="B338" s="141" t="s">
        <v>1322</v>
      </c>
      <c r="C338" s="141" t="s">
        <v>558</v>
      </c>
      <c r="D338" s="787" t="s">
        <v>955</v>
      </c>
      <c r="H338" s="403"/>
    </row>
    <row r="339" spans="1:8" ht="51" x14ac:dyDescent="0.2">
      <c r="A339" s="336">
        <v>328</v>
      </c>
      <c r="B339" s="141" t="s">
        <v>1323</v>
      </c>
      <c r="C339" s="141" t="s">
        <v>559</v>
      </c>
      <c r="D339" s="787" t="s">
        <v>956</v>
      </c>
      <c r="H339" s="404"/>
    </row>
    <row r="340" spans="1:8" ht="89.25" x14ac:dyDescent="0.2">
      <c r="A340" s="336">
        <v>328</v>
      </c>
      <c r="B340" s="139" t="s">
        <v>1324</v>
      </c>
      <c r="C340" s="139" t="s">
        <v>1159</v>
      </c>
      <c r="D340" s="787" t="s">
        <v>957</v>
      </c>
      <c r="H340" s="403"/>
    </row>
    <row r="341" spans="1:8" ht="51" x14ac:dyDescent="0.2">
      <c r="A341" s="336">
        <v>328</v>
      </c>
      <c r="B341" s="145" t="s">
        <v>1325</v>
      </c>
      <c r="C341" s="145" t="s">
        <v>560</v>
      </c>
      <c r="D341" s="787" t="s">
        <v>958</v>
      </c>
      <c r="H341" s="403"/>
    </row>
    <row r="342" spans="1:8" s="340" customFormat="1" ht="15" x14ac:dyDescent="0.2">
      <c r="B342" s="335" t="s">
        <v>1374</v>
      </c>
      <c r="C342" s="335" t="s">
        <v>954</v>
      </c>
      <c r="H342" s="406"/>
    </row>
    <row r="343" spans="1:8" ht="15" x14ac:dyDescent="0.2">
      <c r="A343" s="336">
        <v>329</v>
      </c>
      <c r="B343" s="121" t="s">
        <v>1326</v>
      </c>
      <c r="C343" s="121" t="s">
        <v>1146</v>
      </c>
      <c r="D343" s="787" t="s">
        <v>959</v>
      </c>
      <c r="H343" s="403"/>
    </row>
    <row r="344" spans="1:8" ht="15" x14ac:dyDescent="0.2">
      <c r="A344" s="336">
        <v>330</v>
      </c>
      <c r="B344" s="121" t="s">
        <v>1321</v>
      </c>
      <c r="C344" s="121" t="s">
        <v>1147</v>
      </c>
      <c r="D344" s="787"/>
      <c r="H344" s="403"/>
    </row>
    <row r="345" spans="1:8" ht="15" x14ac:dyDescent="0.2">
      <c r="A345" s="336">
        <v>331</v>
      </c>
      <c r="B345" s="121" t="s">
        <v>1498</v>
      </c>
      <c r="C345" s="121" t="s">
        <v>297</v>
      </c>
      <c r="D345" s="787" t="s">
        <v>960</v>
      </c>
      <c r="H345" s="403"/>
    </row>
    <row r="346" spans="1:8" s="340" customFormat="1" ht="15" x14ac:dyDescent="0.2">
      <c r="B346" s="335" t="s">
        <v>1374</v>
      </c>
      <c r="C346" s="335" t="s">
        <v>564</v>
      </c>
      <c r="H346" s="406"/>
    </row>
    <row r="347" spans="1:8" ht="15" x14ac:dyDescent="0.2">
      <c r="A347" s="336">
        <v>332</v>
      </c>
      <c r="B347" s="310" t="s">
        <v>1499</v>
      </c>
      <c r="C347" s="310" t="s">
        <v>104</v>
      </c>
      <c r="D347" s="787" t="s">
        <v>961</v>
      </c>
      <c r="H347" s="403"/>
    </row>
    <row r="348" spans="1:8" ht="15" x14ac:dyDescent="0.2">
      <c r="A348" s="336">
        <v>333</v>
      </c>
      <c r="B348" s="310" t="s">
        <v>1500</v>
      </c>
      <c r="C348" s="310" t="s">
        <v>105</v>
      </c>
      <c r="D348" s="787" t="s">
        <v>962</v>
      </c>
      <c r="H348" s="403"/>
    </row>
    <row r="349" spans="1:8" ht="15" x14ac:dyDescent="0.2">
      <c r="A349" s="336">
        <v>334</v>
      </c>
      <c r="B349" s="310" t="s">
        <v>1501</v>
      </c>
      <c r="C349" s="310" t="s">
        <v>106</v>
      </c>
      <c r="D349" s="787" t="s">
        <v>963</v>
      </c>
      <c r="H349" s="403"/>
    </row>
    <row r="350" spans="1:8" ht="15" x14ac:dyDescent="0.2">
      <c r="A350" s="336">
        <v>335</v>
      </c>
      <c r="B350" s="310" t="s">
        <v>1502</v>
      </c>
      <c r="C350" s="310" t="s">
        <v>107</v>
      </c>
      <c r="D350" s="787" t="s">
        <v>964</v>
      </c>
      <c r="H350" s="403"/>
    </row>
    <row r="351" spans="1:8" ht="15" x14ac:dyDescent="0.2">
      <c r="A351" s="336">
        <v>336</v>
      </c>
      <c r="B351" s="310" t="s">
        <v>1503</v>
      </c>
      <c r="C351" s="310" t="s">
        <v>108</v>
      </c>
      <c r="D351" s="787" t="s">
        <v>965</v>
      </c>
      <c r="H351" s="403"/>
    </row>
    <row r="352" spans="1:8" ht="15" x14ac:dyDescent="0.2">
      <c r="A352" s="336">
        <v>337</v>
      </c>
      <c r="B352" s="310" t="s">
        <v>1504</v>
      </c>
      <c r="C352" s="310" t="s">
        <v>109</v>
      </c>
      <c r="D352" s="787" t="s">
        <v>966</v>
      </c>
      <c r="H352" s="403"/>
    </row>
    <row r="353" spans="1:8" ht="15" x14ac:dyDescent="0.2">
      <c r="A353" s="336">
        <v>338</v>
      </c>
      <c r="B353" s="310" t="s">
        <v>1505</v>
      </c>
      <c r="C353" s="310" t="s">
        <v>110</v>
      </c>
      <c r="D353" s="787" t="s">
        <v>967</v>
      </c>
      <c r="H353" s="403"/>
    </row>
    <row r="354" spans="1:8" ht="15" x14ac:dyDescent="0.2">
      <c r="A354" s="336">
        <v>339</v>
      </c>
      <c r="B354" s="310" t="s">
        <v>1506</v>
      </c>
      <c r="C354" s="310" t="s">
        <v>111</v>
      </c>
      <c r="D354" s="787" t="s">
        <v>968</v>
      </c>
      <c r="H354" s="403"/>
    </row>
    <row r="355" spans="1:8" ht="15" x14ac:dyDescent="0.2">
      <c r="A355" s="336">
        <v>340</v>
      </c>
      <c r="B355" s="310" t="s">
        <v>1507</v>
      </c>
      <c r="C355" s="310" t="s">
        <v>112</v>
      </c>
      <c r="D355" s="787" t="s">
        <v>969</v>
      </c>
      <c r="H355" s="403"/>
    </row>
    <row r="356" spans="1:8" ht="15" x14ac:dyDescent="0.2">
      <c r="A356" s="336">
        <v>341</v>
      </c>
      <c r="B356" s="310" t="s">
        <v>1508</v>
      </c>
      <c r="C356" s="310" t="s">
        <v>113</v>
      </c>
      <c r="D356" s="787" t="s">
        <v>970</v>
      </c>
      <c r="H356" s="403"/>
    </row>
    <row r="357" spans="1:8" ht="15" x14ac:dyDescent="0.2">
      <c r="A357" s="336">
        <v>342</v>
      </c>
      <c r="B357" s="310" t="s">
        <v>1509</v>
      </c>
      <c r="C357" s="310" t="s">
        <v>114</v>
      </c>
      <c r="D357" s="787" t="s">
        <v>971</v>
      </c>
      <c r="H357" s="403"/>
    </row>
    <row r="358" spans="1:8" ht="15" x14ac:dyDescent="0.2">
      <c r="A358" s="336">
        <v>343</v>
      </c>
      <c r="B358" s="310" t="s">
        <v>1510</v>
      </c>
      <c r="C358" s="310" t="s">
        <v>115</v>
      </c>
      <c r="D358" s="787" t="s">
        <v>972</v>
      </c>
      <c r="H358" s="403"/>
    </row>
    <row r="359" spans="1:8" ht="15" x14ac:dyDescent="0.2">
      <c r="A359" s="336">
        <v>344</v>
      </c>
      <c r="B359" s="310" t="s">
        <v>1511</v>
      </c>
      <c r="C359" s="310" t="s">
        <v>116</v>
      </c>
      <c r="D359" s="787" t="s">
        <v>973</v>
      </c>
      <c r="H359" s="403"/>
    </row>
    <row r="360" spans="1:8" ht="15" x14ac:dyDescent="0.2">
      <c r="A360" s="336">
        <v>345</v>
      </c>
      <c r="B360" s="310" t="s">
        <v>1512</v>
      </c>
      <c r="C360" s="310" t="s">
        <v>117</v>
      </c>
      <c r="D360" s="787" t="s">
        <v>974</v>
      </c>
      <c r="H360" s="403"/>
    </row>
    <row r="361" spans="1:8" ht="15" x14ac:dyDescent="0.2">
      <c r="A361" s="336">
        <v>346</v>
      </c>
      <c r="B361" s="310" t="s">
        <v>1513</v>
      </c>
      <c r="C361" s="310" t="s">
        <v>118</v>
      </c>
      <c r="D361" s="787" t="s">
        <v>975</v>
      </c>
      <c r="H361" s="403"/>
    </row>
    <row r="362" spans="1:8" ht="15" x14ac:dyDescent="0.2">
      <c r="A362" s="336">
        <v>347</v>
      </c>
      <c r="B362" s="310" t="s">
        <v>1514</v>
      </c>
      <c r="C362" s="310" t="s">
        <v>119</v>
      </c>
      <c r="D362" s="787" t="s">
        <v>976</v>
      </c>
      <c r="H362" s="403"/>
    </row>
    <row r="363" spans="1:8" ht="15" x14ac:dyDescent="0.2">
      <c r="A363" s="336">
        <v>348</v>
      </c>
      <c r="B363" s="310" t="s">
        <v>1515</v>
      </c>
      <c r="C363" s="310" t="s">
        <v>120</v>
      </c>
      <c r="D363" s="787" t="s">
        <v>977</v>
      </c>
      <c r="H363" s="403"/>
    </row>
    <row r="364" spans="1:8" ht="15" x14ac:dyDescent="0.2">
      <c r="A364" s="336">
        <v>349</v>
      </c>
      <c r="B364" s="310" t="s">
        <v>1516</v>
      </c>
      <c r="C364" s="310" t="s">
        <v>121</v>
      </c>
      <c r="D364" s="787" t="s">
        <v>978</v>
      </c>
      <c r="H364" s="403"/>
    </row>
    <row r="365" spans="1:8" ht="15" x14ac:dyDescent="0.2">
      <c r="A365" s="336">
        <v>350</v>
      </c>
      <c r="B365" s="310" t="s">
        <v>1517</v>
      </c>
      <c r="C365" s="310" t="s">
        <v>122</v>
      </c>
      <c r="D365" s="787" t="s">
        <v>979</v>
      </c>
      <c r="H365" s="403"/>
    </row>
    <row r="366" spans="1:8" ht="15" x14ac:dyDescent="0.2">
      <c r="A366" s="336">
        <v>351</v>
      </c>
      <c r="B366" s="310" t="s">
        <v>1518</v>
      </c>
      <c r="C366" s="310" t="s">
        <v>123</v>
      </c>
      <c r="D366" s="787" t="s">
        <v>980</v>
      </c>
      <c r="H366" s="403"/>
    </row>
    <row r="367" spans="1:8" ht="15" x14ac:dyDescent="0.2">
      <c r="A367" s="336">
        <v>352</v>
      </c>
      <c r="B367" s="310" t="s">
        <v>1519</v>
      </c>
      <c r="C367" s="310" t="s">
        <v>124</v>
      </c>
      <c r="D367" s="787" t="s">
        <v>981</v>
      </c>
      <c r="H367" s="403"/>
    </row>
    <row r="368" spans="1:8" ht="15" x14ac:dyDescent="0.2">
      <c r="A368" s="336">
        <v>353</v>
      </c>
      <c r="B368" s="310" t="s">
        <v>1520</v>
      </c>
      <c r="C368" s="310" t="s">
        <v>125</v>
      </c>
      <c r="D368" s="787" t="s">
        <v>982</v>
      </c>
      <c r="H368" s="403"/>
    </row>
    <row r="369" spans="1:8" ht="15" x14ac:dyDescent="0.2">
      <c r="A369" s="336">
        <v>354</v>
      </c>
      <c r="B369" s="310" t="s">
        <v>1521</v>
      </c>
      <c r="C369" s="310" t="s">
        <v>126</v>
      </c>
      <c r="D369" s="787" t="s">
        <v>983</v>
      </c>
      <c r="H369" s="403"/>
    </row>
    <row r="370" spans="1:8" ht="15" x14ac:dyDescent="0.2">
      <c r="A370" s="336">
        <v>355</v>
      </c>
      <c r="B370" s="310" t="s">
        <v>1522</v>
      </c>
      <c r="C370" s="310" t="s">
        <v>127</v>
      </c>
      <c r="D370" s="787" t="s">
        <v>984</v>
      </c>
      <c r="H370" s="403"/>
    </row>
    <row r="371" spans="1:8" ht="15" x14ac:dyDescent="0.2">
      <c r="A371" s="336">
        <v>356</v>
      </c>
      <c r="B371" s="310" t="s">
        <v>1523</v>
      </c>
      <c r="C371" s="310" t="s">
        <v>128</v>
      </c>
      <c r="D371" s="787" t="s">
        <v>985</v>
      </c>
      <c r="H371" s="403"/>
    </row>
    <row r="372" spans="1:8" ht="15" x14ac:dyDescent="0.2">
      <c r="A372" s="336">
        <v>357</v>
      </c>
      <c r="B372" s="310" t="s">
        <v>1524</v>
      </c>
      <c r="C372" s="310" t="s">
        <v>129</v>
      </c>
      <c r="D372" s="787" t="s">
        <v>986</v>
      </c>
      <c r="H372" s="403"/>
    </row>
    <row r="373" spans="1:8" ht="15" x14ac:dyDescent="0.2">
      <c r="A373" s="336">
        <v>358</v>
      </c>
      <c r="B373" s="310" t="s">
        <v>1525</v>
      </c>
      <c r="C373" s="310" t="s">
        <v>130</v>
      </c>
      <c r="D373" s="787" t="s">
        <v>987</v>
      </c>
      <c r="H373" s="403"/>
    </row>
    <row r="374" spans="1:8" ht="15" x14ac:dyDescent="0.2">
      <c r="A374" s="336">
        <v>359</v>
      </c>
      <c r="B374" s="310" t="s">
        <v>1526</v>
      </c>
      <c r="C374" s="310" t="s">
        <v>131</v>
      </c>
      <c r="D374" s="787" t="s">
        <v>988</v>
      </c>
      <c r="H374" s="403"/>
    </row>
    <row r="375" spans="1:8" ht="15" x14ac:dyDescent="0.2">
      <c r="A375" s="336">
        <v>360</v>
      </c>
      <c r="B375" s="310" t="s">
        <v>1527</v>
      </c>
      <c r="C375" s="310" t="s">
        <v>582</v>
      </c>
      <c r="D375" s="787" t="s">
        <v>1051</v>
      </c>
      <c r="H375" s="403"/>
    </row>
    <row r="376" spans="1:8" ht="15" x14ac:dyDescent="0.2">
      <c r="A376" s="336">
        <v>361</v>
      </c>
      <c r="B376" s="37" t="s">
        <v>1327</v>
      </c>
      <c r="C376" s="37" t="s">
        <v>1150</v>
      </c>
      <c r="D376" s="787"/>
      <c r="H376" s="403"/>
    </row>
    <row r="377" spans="1:8" ht="15" x14ac:dyDescent="0.2">
      <c r="A377" s="336">
        <v>362</v>
      </c>
      <c r="B377" s="37" t="s">
        <v>1328</v>
      </c>
      <c r="C377" s="37" t="s">
        <v>1151</v>
      </c>
      <c r="D377" s="787"/>
      <c r="H377" s="403"/>
    </row>
    <row r="378" spans="1:8" ht="15" x14ac:dyDescent="0.2">
      <c r="A378" s="336">
        <v>363</v>
      </c>
      <c r="B378" s="311" t="s">
        <v>1344</v>
      </c>
      <c r="C378" s="311" t="s">
        <v>1152</v>
      </c>
      <c r="D378" s="787" t="s">
        <v>1052</v>
      </c>
      <c r="H378" s="404"/>
    </row>
    <row r="379" spans="1:8" ht="15" x14ac:dyDescent="0.2">
      <c r="A379" s="336">
        <v>364</v>
      </c>
      <c r="B379" s="310" t="s">
        <v>1528</v>
      </c>
      <c r="C379" s="310" t="s">
        <v>583</v>
      </c>
      <c r="D379" s="787" t="s">
        <v>989</v>
      </c>
      <c r="H379" s="403"/>
    </row>
    <row r="380" spans="1:8" ht="15" x14ac:dyDescent="0.2">
      <c r="A380" s="336">
        <v>365</v>
      </c>
      <c r="B380" s="310" t="s">
        <v>1529</v>
      </c>
      <c r="C380" s="310" t="s">
        <v>584</v>
      </c>
      <c r="D380" s="787" t="s">
        <v>990</v>
      </c>
      <c r="H380" s="403"/>
    </row>
    <row r="381" spans="1:8" ht="15" x14ac:dyDescent="0.2">
      <c r="A381" s="336">
        <v>366</v>
      </c>
      <c r="B381" s="310" t="s">
        <v>1530</v>
      </c>
      <c r="C381" s="310" t="s">
        <v>585</v>
      </c>
      <c r="D381" s="787" t="s">
        <v>991</v>
      </c>
      <c r="H381" s="403"/>
    </row>
    <row r="382" spans="1:8" ht="15" x14ac:dyDescent="0.2">
      <c r="A382" s="336">
        <v>367</v>
      </c>
      <c r="B382" s="310" t="s">
        <v>1531</v>
      </c>
      <c r="C382" s="310" t="s">
        <v>586</v>
      </c>
      <c r="D382" s="787" t="s">
        <v>992</v>
      </c>
      <c r="H382" s="403"/>
    </row>
    <row r="383" spans="1:8" ht="15" x14ac:dyDescent="0.2">
      <c r="A383" s="336">
        <v>368</v>
      </c>
      <c r="B383" s="310" t="s">
        <v>1532</v>
      </c>
      <c r="C383" s="310" t="s">
        <v>587</v>
      </c>
      <c r="D383" s="787" t="s">
        <v>993</v>
      </c>
      <c r="H383" s="403"/>
    </row>
    <row r="384" spans="1:8" ht="15" x14ac:dyDescent="0.2">
      <c r="A384" s="336">
        <v>369</v>
      </c>
      <c r="B384" s="310" t="s">
        <v>1533</v>
      </c>
      <c r="C384" s="310" t="s">
        <v>588</v>
      </c>
      <c r="D384" s="787" t="s">
        <v>994</v>
      </c>
      <c r="H384" s="403"/>
    </row>
    <row r="385" spans="1:8" ht="15" x14ac:dyDescent="0.2">
      <c r="A385" s="336">
        <v>370</v>
      </c>
      <c r="B385" s="310" t="s">
        <v>1534</v>
      </c>
      <c r="C385" s="310" t="s">
        <v>589</v>
      </c>
      <c r="D385" s="787" t="s">
        <v>995</v>
      </c>
      <c r="H385" s="403"/>
    </row>
    <row r="386" spans="1:8" ht="15" x14ac:dyDescent="0.2">
      <c r="A386" s="336">
        <v>371</v>
      </c>
      <c r="B386" s="310" t="s">
        <v>1535</v>
      </c>
      <c r="C386" s="310" t="s">
        <v>590</v>
      </c>
      <c r="D386" s="787" t="s">
        <v>996</v>
      </c>
      <c r="H386" s="403"/>
    </row>
    <row r="387" spans="1:8" ht="15" x14ac:dyDescent="0.2">
      <c r="A387" s="336">
        <v>372</v>
      </c>
      <c r="B387" s="310" t="s">
        <v>1536</v>
      </c>
      <c r="C387" s="310" t="s">
        <v>591</v>
      </c>
      <c r="D387" s="787" t="s">
        <v>997</v>
      </c>
      <c r="H387" s="403"/>
    </row>
    <row r="388" spans="1:8" ht="15" x14ac:dyDescent="0.2">
      <c r="A388" s="336">
        <v>373</v>
      </c>
      <c r="B388" s="310" t="s">
        <v>1537</v>
      </c>
      <c r="C388" s="310" t="s">
        <v>592</v>
      </c>
      <c r="D388" s="787" t="s">
        <v>998</v>
      </c>
      <c r="H388" s="403"/>
    </row>
    <row r="389" spans="1:8" ht="15" x14ac:dyDescent="0.2">
      <c r="A389" s="336">
        <v>374</v>
      </c>
      <c r="B389" s="310" t="s">
        <v>1538</v>
      </c>
      <c r="C389" s="310" t="s">
        <v>593</v>
      </c>
      <c r="D389" s="787" t="s">
        <v>999</v>
      </c>
      <c r="H389" s="403"/>
    </row>
    <row r="390" spans="1:8" ht="15" x14ac:dyDescent="0.2">
      <c r="A390" s="336">
        <v>375</v>
      </c>
      <c r="B390" s="310" t="s">
        <v>1539</v>
      </c>
      <c r="C390" s="310" t="s">
        <v>594</v>
      </c>
      <c r="D390" s="787" t="s">
        <v>1000</v>
      </c>
      <c r="H390" s="403"/>
    </row>
    <row r="391" spans="1:8" ht="15" x14ac:dyDescent="0.2">
      <c r="A391" s="336">
        <v>376</v>
      </c>
      <c r="B391" s="310" t="s">
        <v>1540</v>
      </c>
      <c r="C391" s="310" t="s">
        <v>595</v>
      </c>
      <c r="D391" s="787" t="s">
        <v>1001</v>
      </c>
      <c r="H391" s="403"/>
    </row>
    <row r="392" spans="1:8" ht="15" x14ac:dyDescent="0.2">
      <c r="A392" s="336">
        <v>377</v>
      </c>
      <c r="B392" s="310" t="s">
        <v>1541</v>
      </c>
      <c r="C392" s="310" t="s">
        <v>596</v>
      </c>
      <c r="D392" s="787" t="s">
        <v>1002</v>
      </c>
      <c r="H392" s="403"/>
    </row>
    <row r="393" spans="1:8" ht="15" x14ac:dyDescent="0.2">
      <c r="A393" s="336">
        <v>378</v>
      </c>
      <c r="B393" s="310" t="s">
        <v>1542</v>
      </c>
      <c r="C393" s="310" t="s">
        <v>597</v>
      </c>
      <c r="D393" s="787" t="s">
        <v>1003</v>
      </c>
      <c r="H393" s="403"/>
    </row>
    <row r="394" spans="1:8" ht="15" x14ac:dyDescent="0.2">
      <c r="A394" s="336">
        <v>379</v>
      </c>
      <c r="B394" s="310" t="s">
        <v>1543</v>
      </c>
      <c r="C394" s="310" t="s">
        <v>598</v>
      </c>
      <c r="D394" s="787" t="s">
        <v>1004</v>
      </c>
      <c r="H394" s="403"/>
    </row>
    <row r="395" spans="1:8" ht="15" x14ac:dyDescent="0.2">
      <c r="A395" s="336">
        <v>380</v>
      </c>
      <c r="B395" s="310" t="s">
        <v>1544</v>
      </c>
      <c r="C395" s="310" t="s">
        <v>599</v>
      </c>
      <c r="D395" s="787" t="s">
        <v>1005</v>
      </c>
      <c r="H395" s="403"/>
    </row>
    <row r="396" spans="1:8" ht="15" x14ac:dyDescent="0.2">
      <c r="A396" s="336">
        <v>381</v>
      </c>
      <c r="B396" s="310" t="s">
        <v>1545</v>
      </c>
      <c r="C396" s="310" t="s">
        <v>600</v>
      </c>
      <c r="D396" s="787" t="s">
        <v>1006</v>
      </c>
      <c r="H396" s="403"/>
    </row>
    <row r="397" spans="1:8" ht="15" x14ac:dyDescent="0.2">
      <c r="A397" s="336">
        <v>382</v>
      </c>
      <c r="B397" s="310" t="s">
        <v>1546</v>
      </c>
      <c r="C397" s="310" t="s">
        <v>601</v>
      </c>
      <c r="D397" s="787" t="s">
        <v>1007</v>
      </c>
      <c r="H397" s="403"/>
    </row>
    <row r="398" spans="1:8" ht="15" x14ac:dyDescent="0.2">
      <c r="A398" s="336">
        <v>383</v>
      </c>
      <c r="B398" s="310" t="s">
        <v>1547</v>
      </c>
      <c r="C398" s="310" t="s">
        <v>602</v>
      </c>
      <c r="D398" s="787" t="s">
        <v>1008</v>
      </c>
      <c r="H398" s="403"/>
    </row>
    <row r="399" spans="1:8" ht="15" x14ac:dyDescent="0.2">
      <c r="A399" s="336">
        <v>384</v>
      </c>
      <c r="B399" s="310" t="s">
        <v>1548</v>
      </c>
      <c r="C399" s="310" t="s">
        <v>603</v>
      </c>
      <c r="D399" s="787" t="s">
        <v>1009</v>
      </c>
      <c r="H399" s="403"/>
    </row>
    <row r="400" spans="1:8" ht="15" x14ac:dyDescent="0.2">
      <c r="A400" s="336">
        <v>385</v>
      </c>
      <c r="B400" s="310" t="s">
        <v>1549</v>
      </c>
      <c r="C400" s="310" t="s">
        <v>604</v>
      </c>
      <c r="D400" s="787" t="s">
        <v>1010</v>
      </c>
      <c r="H400" s="403"/>
    </row>
    <row r="401" spans="1:8" ht="15" x14ac:dyDescent="0.2">
      <c r="A401" s="336">
        <v>386</v>
      </c>
      <c r="B401" s="310" t="s">
        <v>1550</v>
      </c>
      <c r="C401" s="310" t="s">
        <v>605</v>
      </c>
      <c r="D401" s="787" t="s">
        <v>1011</v>
      </c>
      <c r="H401" s="403"/>
    </row>
    <row r="402" spans="1:8" ht="15" x14ac:dyDescent="0.2">
      <c r="A402" s="336">
        <v>387</v>
      </c>
      <c r="B402" s="310" t="s">
        <v>1551</v>
      </c>
      <c r="C402" s="310" t="s">
        <v>606</v>
      </c>
      <c r="D402" s="787" t="s">
        <v>1012</v>
      </c>
      <c r="H402" s="403"/>
    </row>
    <row r="403" spans="1:8" ht="15" x14ac:dyDescent="0.2">
      <c r="A403" s="336">
        <v>388</v>
      </c>
      <c r="B403" s="310" t="s">
        <v>1552</v>
      </c>
      <c r="C403" s="310" t="s">
        <v>607</v>
      </c>
      <c r="D403" s="787" t="s">
        <v>1013</v>
      </c>
      <c r="H403" s="403"/>
    </row>
    <row r="404" spans="1:8" ht="15" x14ac:dyDescent="0.2">
      <c r="A404" s="336">
        <v>389</v>
      </c>
      <c r="B404" s="310" t="s">
        <v>1553</v>
      </c>
      <c r="C404" s="310" t="s">
        <v>608</v>
      </c>
      <c r="D404" s="787" t="s">
        <v>1014</v>
      </c>
      <c r="H404" s="403"/>
    </row>
    <row r="405" spans="1:8" ht="15" x14ac:dyDescent="0.2">
      <c r="A405" s="336">
        <v>390</v>
      </c>
      <c r="B405" s="310" t="s">
        <v>1554</v>
      </c>
      <c r="C405" s="310" t="s">
        <v>609</v>
      </c>
      <c r="D405" s="787" t="s">
        <v>1015</v>
      </c>
      <c r="H405" s="403"/>
    </row>
    <row r="406" spans="1:8" ht="15" x14ac:dyDescent="0.2">
      <c r="A406" s="336">
        <v>391</v>
      </c>
      <c r="B406" s="310" t="s">
        <v>1555</v>
      </c>
      <c r="C406" s="310" t="s">
        <v>610</v>
      </c>
      <c r="D406" s="787" t="s">
        <v>1016</v>
      </c>
      <c r="H406" s="403"/>
    </row>
    <row r="407" spans="1:8" ht="15" x14ac:dyDescent="0.2">
      <c r="A407" s="336">
        <v>392</v>
      </c>
      <c r="B407" s="310" t="s">
        <v>1556</v>
      </c>
      <c r="C407" s="310" t="s">
        <v>611</v>
      </c>
      <c r="D407" s="787" t="s">
        <v>1017</v>
      </c>
      <c r="H407" s="403"/>
    </row>
    <row r="408" spans="1:8" ht="15" x14ac:dyDescent="0.2">
      <c r="A408" s="336">
        <v>393</v>
      </c>
      <c r="B408" s="310" t="s">
        <v>1557</v>
      </c>
      <c r="C408" s="310" t="s">
        <v>612</v>
      </c>
      <c r="D408" s="787" t="s">
        <v>1018</v>
      </c>
      <c r="H408" s="403"/>
    </row>
    <row r="409" spans="1:8" ht="15" x14ac:dyDescent="0.2">
      <c r="A409" s="336">
        <v>394</v>
      </c>
      <c r="B409" s="310" t="s">
        <v>1558</v>
      </c>
      <c r="C409" s="310" t="s">
        <v>613</v>
      </c>
      <c r="D409" s="787" t="s">
        <v>1019</v>
      </c>
      <c r="H409" s="403"/>
    </row>
    <row r="410" spans="1:8" ht="15" x14ac:dyDescent="0.2">
      <c r="A410" s="336">
        <v>395</v>
      </c>
      <c r="B410" s="310" t="s">
        <v>1559</v>
      </c>
      <c r="C410" s="310" t="s">
        <v>614</v>
      </c>
      <c r="D410" s="787" t="s">
        <v>1020</v>
      </c>
      <c r="H410" s="403"/>
    </row>
    <row r="411" spans="1:8" ht="15" x14ac:dyDescent="0.2">
      <c r="A411" s="336">
        <v>396</v>
      </c>
      <c r="B411" s="310" t="s">
        <v>1560</v>
      </c>
      <c r="C411" s="310" t="s">
        <v>615</v>
      </c>
      <c r="D411" s="787" t="s">
        <v>1021</v>
      </c>
      <c r="H411" s="403"/>
    </row>
    <row r="412" spans="1:8" ht="15" x14ac:dyDescent="0.2">
      <c r="A412" s="336">
        <v>397</v>
      </c>
      <c r="B412" s="310" t="s">
        <v>1561</v>
      </c>
      <c r="C412" s="310" t="s">
        <v>616</v>
      </c>
      <c r="D412" s="787" t="s">
        <v>1022</v>
      </c>
      <c r="H412" s="403"/>
    </row>
    <row r="413" spans="1:8" ht="15" x14ac:dyDescent="0.2">
      <c r="A413" s="336">
        <v>398</v>
      </c>
      <c r="B413" s="310" t="s">
        <v>1562</v>
      </c>
      <c r="C413" s="310" t="s">
        <v>617</v>
      </c>
      <c r="D413" s="787" t="s">
        <v>1023</v>
      </c>
      <c r="H413" s="403"/>
    </row>
    <row r="414" spans="1:8" ht="15" x14ac:dyDescent="0.2">
      <c r="A414" s="336">
        <v>399</v>
      </c>
      <c r="B414" s="310" t="s">
        <v>1563</v>
      </c>
      <c r="C414" s="310" t="s">
        <v>618</v>
      </c>
      <c r="D414" s="787" t="s">
        <v>1024</v>
      </c>
      <c r="H414" s="403"/>
    </row>
    <row r="415" spans="1:8" ht="15" x14ac:dyDescent="0.2">
      <c r="A415" s="336">
        <v>400</v>
      </c>
      <c r="B415" s="310" t="s">
        <v>1564</v>
      </c>
      <c r="C415" s="310" t="s">
        <v>619</v>
      </c>
      <c r="D415" s="787" t="s">
        <v>1025</v>
      </c>
      <c r="H415" s="403"/>
    </row>
    <row r="416" spans="1:8" ht="15" x14ac:dyDescent="0.2">
      <c r="A416" s="336">
        <v>401</v>
      </c>
      <c r="B416" s="310" t="s">
        <v>1565</v>
      </c>
      <c r="C416" s="310" t="s">
        <v>620</v>
      </c>
      <c r="D416" s="787" t="s">
        <v>1026</v>
      </c>
      <c r="H416" s="403"/>
    </row>
    <row r="417" spans="1:8" ht="15" x14ac:dyDescent="0.2">
      <c r="A417" s="336">
        <v>402</v>
      </c>
      <c r="B417" s="310" t="s">
        <v>1566</v>
      </c>
      <c r="C417" s="310" t="s">
        <v>621</v>
      </c>
      <c r="D417" s="787" t="s">
        <v>1027</v>
      </c>
      <c r="H417" s="403"/>
    </row>
    <row r="418" spans="1:8" ht="15" x14ac:dyDescent="0.2">
      <c r="A418" s="336">
        <v>403</v>
      </c>
      <c r="B418" s="310" t="s">
        <v>1567</v>
      </c>
      <c r="C418" s="310" t="s">
        <v>622</v>
      </c>
      <c r="D418" s="787" t="s">
        <v>1028</v>
      </c>
      <c r="H418" s="403"/>
    </row>
    <row r="419" spans="1:8" ht="15" x14ac:dyDescent="0.2">
      <c r="A419" s="336">
        <v>404</v>
      </c>
      <c r="B419" s="310" t="s">
        <v>1568</v>
      </c>
      <c r="C419" s="310" t="s">
        <v>623</v>
      </c>
      <c r="D419" s="787" t="s">
        <v>1029</v>
      </c>
      <c r="H419" s="403"/>
    </row>
    <row r="420" spans="1:8" ht="15" x14ac:dyDescent="0.2">
      <c r="A420" s="336">
        <v>405</v>
      </c>
      <c r="B420" s="310" t="s">
        <v>1569</v>
      </c>
      <c r="C420" s="310" t="s">
        <v>624</v>
      </c>
      <c r="D420" s="787" t="s">
        <v>1030</v>
      </c>
      <c r="H420" s="403"/>
    </row>
    <row r="421" spans="1:8" ht="15" x14ac:dyDescent="0.2">
      <c r="A421" s="336">
        <v>406</v>
      </c>
      <c r="B421" s="310" t="s">
        <v>1570</v>
      </c>
      <c r="C421" s="310" t="s">
        <v>625</v>
      </c>
      <c r="D421" s="787" t="s">
        <v>1031</v>
      </c>
      <c r="H421" s="403"/>
    </row>
    <row r="422" spans="1:8" ht="15" x14ac:dyDescent="0.2">
      <c r="A422" s="336">
        <v>407</v>
      </c>
      <c r="B422" s="310" t="s">
        <v>1571</v>
      </c>
      <c r="C422" s="310" t="s">
        <v>626</v>
      </c>
      <c r="D422" s="787" t="s">
        <v>1032</v>
      </c>
      <c r="H422" s="403"/>
    </row>
    <row r="423" spans="1:8" ht="15" x14ac:dyDescent="0.2">
      <c r="A423" s="336">
        <v>408</v>
      </c>
      <c r="B423" s="310" t="s">
        <v>1572</v>
      </c>
      <c r="C423" s="310" t="s">
        <v>627</v>
      </c>
      <c r="D423" s="787" t="s">
        <v>1033</v>
      </c>
      <c r="H423" s="403"/>
    </row>
    <row r="424" spans="1:8" ht="15" x14ac:dyDescent="0.2">
      <c r="A424" s="336">
        <v>409</v>
      </c>
      <c r="B424" s="310" t="s">
        <v>1573</v>
      </c>
      <c r="C424" s="310" t="s">
        <v>628</v>
      </c>
      <c r="D424" s="787" t="s">
        <v>1034</v>
      </c>
      <c r="H424" s="403"/>
    </row>
    <row r="425" spans="1:8" ht="15" x14ac:dyDescent="0.2">
      <c r="A425" s="336">
        <v>410</v>
      </c>
      <c r="B425" s="310" t="s">
        <v>1574</v>
      </c>
      <c r="C425" s="310" t="s">
        <v>629</v>
      </c>
      <c r="D425" s="787" t="s">
        <v>1035</v>
      </c>
      <c r="H425" s="403"/>
    </row>
    <row r="426" spans="1:8" ht="15" x14ac:dyDescent="0.2">
      <c r="A426" s="336">
        <v>411</v>
      </c>
      <c r="B426" s="310" t="s">
        <v>630</v>
      </c>
      <c r="C426" s="310" t="s">
        <v>630</v>
      </c>
      <c r="D426" s="787" t="s">
        <v>1036</v>
      </c>
      <c r="H426" s="403"/>
    </row>
    <row r="427" spans="1:8" ht="15" x14ac:dyDescent="0.2">
      <c r="A427" s="336">
        <v>412</v>
      </c>
      <c r="B427" s="310" t="s">
        <v>631</v>
      </c>
      <c r="C427" s="310" t="s">
        <v>631</v>
      </c>
      <c r="D427" s="787" t="s">
        <v>1037</v>
      </c>
      <c r="H427" s="403"/>
    </row>
    <row r="428" spans="1:8" ht="15" x14ac:dyDescent="0.2">
      <c r="A428" s="336">
        <v>413</v>
      </c>
      <c r="B428" s="310" t="s">
        <v>1575</v>
      </c>
      <c r="C428" s="310" t="s">
        <v>632</v>
      </c>
      <c r="D428" s="787" t="s">
        <v>1038</v>
      </c>
      <c r="H428" s="403"/>
    </row>
    <row r="429" spans="1:8" ht="15" x14ac:dyDescent="0.2">
      <c r="A429" s="336">
        <v>414</v>
      </c>
      <c r="B429" s="310" t="s">
        <v>1576</v>
      </c>
      <c r="C429" s="310" t="s">
        <v>633</v>
      </c>
      <c r="D429" s="787" t="s">
        <v>1039</v>
      </c>
      <c r="H429" s="403"/>
    </row>
    <row r="430" spans="1:8" ht="15" x14ac:dyDescent="0.2">
      <c r="A430" s="336">
        <v>415</v>
      </c>
      <c r="B430" s="310" t="s">
        <v>1577</v>
      </c>
      <c r="C430" s="310" t="s">
        <v>634</v>
      </c>
      <c r="D430" s="787" t="s">
        <v>1040</v>
      </c>
      <c r="H430" s="403"/>
    </row>
    <row r="431" spans="1:8" ht="15" x14ac:dyDescent="0.2">
      <c r="A431" s="336">
        <v>416</v>
      </c>
      <c r="B431" s="310" t="s">
        <v>1578</v>
      </c>
      <c r="C431" s="310" t="s">
        <v>635</v>
      </c>
      <c r="D431" s="787" t="s">
        <v>1041</v>
      </c>
      <c r="H431" s="403"/>
    </row>
    <row r="432" spans="1:8" ht="15" x14ac:dyDescent="0.2">
      <c r="A432" s="336">
        <v>417</v>
      </c>
      <c r="B432" s="310" t="s">
        <v>1579</v>
      </c>
      <c r="C432" s="310" t="s">
        <v>636</v>
      </c>
      <c r="D432" s="787" t="s">
        <v>1042</v>
      </c>
      <c r="H432" s="403"/>
    </row>
    <row r="433" spans="1:9" ht="15" x14ac:dyDescent="0.2">
      <c r="A433" s="336">
        <v>418</v>
      </c>
      <c r="B433" s="310" t="s">
        <v>1580</v>
      </c>
      <c r="C433" s="310" t="s">
        <v>637</v>
      </c>
      <c r="D433" s="787" t="s">
        <v>1043</v>
      </c>
      <c r="H433" s="403"/>
    </row>
    <row r="434" spans="1:9" ht="15" x14ac:dyDescent="0.2">
      <c r="A434" s="336">
        <v>419</v>
      </c>
      <c r="B434" s="310" t="s">
        <v>1581</v>
      </c>
      <c r="C434" s="310" t="s">
        <v>638</v>
      </c>
      <c r="D434" s="787" t="s">
        <v>1044</v>
      </c>
      <c r="H434" s="403"/>
    </row>
    <row r="435" spans="1:9" ht="15" x14ac:dyDescent="0.2">
      <c r="A435" s="336">
        <v>420</v>
      </c>
      <c r="B435" s="310" t="s">
        <v>1582</v>
      </c>
      <c r="C435" s="310" t="s">
        <v>639</v>
      </c>
      <c r="D435" s="787" t="s">
        <v>1045</v>
      </c>
      <c r="H435" s="403"/>
    </row>
    <row r="436" spans="1:9" ht="15" x14ac:dyDescent="0.2">
      <c r="A436" s="336">
        <v>421</v>
      </c>
      <c r="B436" s="310" t="s">
        <v>1583</v>
      </c>
      <c r="C436" s="310" t="s">
        <v>640</v>
      </c>
      <c r="D436" s="787" t="s">
        <v>1046</v>
      </c>
      <c r="H436" s="403"/>
    </row>
    <row r="437" spans="1:9" ht="15" x14ac:dyDescent="0.2">
      <c r="A437" s="336">
        <v>422</v>
      </c>
      <c r="B437" s="310" t="s">
        <v>1584</v>
      </c>
      <c r="C437" s="310" t="s">
        <v>641</v>
      </c>
      <c r="D437" s="787" t="s">
        <v>1047</v>
      </c>
      <c r="H437" s="403"/>
    </row>
    <row r="438" spans="1:9" ht="15" x14ac:dyDescent="0.2">
      <c r="A438" s="336">
        <v>423</v>
      </c>
      <c r="B438" s="310" t="s">
        <v>1585</v>
      </c>
      <c r="C438" s="310" t="s">
        <v>642</v>
      </c>
      <c r="D438" s="787" t="s">
        <v>1048</v>
      </c>
      <c r="H438" s="403"/>
    </row>
    <row r="439" spans="1:9" ht="15" x14ac:dyDescent="0.2">
      <c r="A439" s="336">
        <v>424</v>
      </c>
      <c r="B439" s="310" t="s">
        <v>1586</v>
      </c>
      <c r="C439" s="310" t="s">
        <v>643</v>
      </c>
      <c r="D439" s="787" t="s">
        <v>1049</v>
      </c>
      <c r="H439" s="403"/>
    </row>
    <row r="440" spans="1:9" ht="15" x14ac:dyDescent="0.2">
      <c r="A440" s="336">
        <v>425</v>
      </c>
      <c r="B440" s="311" t="s">
        <v>1587</v>
      </c>
      <c r="C440" s="311" t="s">
        <v>644</v>
      </c>
      <c r="D440" s="787" t="s">
        <v>1050</v>
      </c>
      <c r="H440" s="403"/>
    </row>
    <row r="441" spans="1:9" ht="15" x14ac:dyDescent="0.2">
      <c r="A441" s="336">
        <v>426</v>
      </c>
      <c r="B441" s="310" t="s">
        <v>1329</v>
      </c>
      <c r="C441" s="310" t="s">
        <v>647</v>
      </c>
      <c r="D441" s="787" t="s">
        <v>1053</v>
      </c>
      <c r="H441" s="403"/>
    </row>
    <row r="442" spans="1:9" ht="15" x14ac:dyDescent="0.2">
      <c r="A442" s="336">
        <v>427</v>
      </c>
      <c r="B442" s="311" t="s">
        <v>1330</v>
      </c>
      <c r="C442" s="311" t="s">
        <v>648</v>
      </c>
      <c r="D442" s="787" t="s">
        <v>1054</v>
      </c>
      <c r="H442" s="403"/>
    </row>
    <row r="443" spans="1:9" ht="15" x14ac:dyDescent="0.2">
      <c r="A443" s="336">
        <v>428</v>
      </c>
      <c r="B443" s="310" t="s">
        <v>1331</v>
      </c>
      <c r="C443" s="310" t="s">
        <v>652</v>
      </c>
      <c r="D443" s="787" t="s">
        <v>1055</v>
      </c>
      <c r="H443" s="403"/>
    </row>
    <row r="444" spans="1:9" ht="15" x14ac:dyDescent="0.2">
      <c r="A444" s="336">
        <v>429</v>
      </c>
      <c r="B444" s="310" t="s">
        <v>1332</v>
      </c>
      <c r="C444" s="310" t="s">
        <v>653</v>
      </c>
      <c r="D444" s="787" t="s">
        <v>1056</v>
      </c>
      <c r="H444" s="403"/>
    </row>
    <row r="445" spans="1:9" ht="15" x14ac:dyDescent="0.2">
      <c r="A445" s="336">
        <v>430</v>
      </c>
      <c r="B445" s="122" t="s">
        <v>1346</v>
      </c>
      <c r="C445" s="122" t="s">
        <v>91</v>
      </c>
      <c r="D445" s="787" t="s">
        <v>1057</v>
      </c>
      <c r="G445" s="333" t="s">
        <v>1058</v>
      </c>
      <c r="H445" s="403"/>
      <c r="I445" s="333" t="s">
        <v>1059</v>
      </c>
    </row>
    <row r="446" spans="1:9" ht="15" x14ac:dyDescent="0.2">
      <c r="A446" s="336">
        <v>431</v>
      </c>
      <c r="B446" s="122" t="s">
        <v>1347</v>
      </c>
      <c r="C446" s="122" t="s">
        <v>92</v>
      </c>
      <c r="D446" s="787" t="s">
        <v>1060</v>
      </c>
      <c r="H446" s="403"/>
    </row>
    <row r="447" spans="1:9" ht="15" x14ac:dyDescent="0.2">
      <c r="A447" s="336">
        <v>432</v>
      </c>
      <c r="B447" s="122" t="s">
        <v>1588</v>
      </c>
      <c r="C447" s="122" t="s">
        <v>307</v>
      </c>
      <c r="D447" s="787" t="s">
        <v>1061</v>
      </c>
      <c r="G447" s="308" t="s">
        <v>1062</v>
      </c>
      <c r="H447" s="403"/>
      <c r="I447" s="308" t="s">
        <v>1063</v>
      </c>
    </row>
    <row r="448" spans="1:9" ht="15" x14ac:dyDescent="0.2">
      <c r="A448" s="336">
        <v>433</v>
      </c>
      <c r="B448" s="122" t="s">
        <v>1589</v>
      </c>
      <c r="C448" s="122" t="s">
        <v>54</v>
      </c>
      <c r="D448" s="787" t="s">
        <v>1064</v>
      </c>
      <c r="G448" s="333" t="s">
        <v>1065</v>
      </c>
      <c r="H448" s="403"/>
    </row>
    <row r="449" spans="1:10" ht="15" x14ac:dyDescent="0.2">
      <c r="A449" s="336">
        <v>434</v>
      </c>
      <c r="B449" s="122" t="s">
        <v>1590</v>
      </c>
      <c r="C449" s="122" t="s">
        <v>306</v>
      </c>
      <c r="D449" s="787" t="s">
        <v>1066</v>
      </c>
      <c r="H449" s="403"/>
    </row>
    <row r="450" spans="1:10" ht="15" x14ac:dyDescent="0.2">
      <c r="A450" s="336">
        <v>435</v>
      </c>
      <c r="B450" s="122" t="s">
        <v>1591</v>
      </c>
      <c r="C450" s="122" t="s">
        <v>94</v>
      </c>
      <c r="D450" s="787" t="s">
        <v>660</v>
      </c>
      <c r="H450" s="403"/>
    </row>
    <row r="451" spans="1:10" ht="15" x14ac:dyDescent="0.2">
      <c r="A451" s="336">
        <v>436</v>
      </c>
      <c r="B451" s="122" t="s">
        <v>1592</v>
      </c>
      <c r="C451" s="122" t="s">
        <v>308</v>
      </c>
      <c r="D451" s="787" t="s">
        <v>1067</v>
      </c>
      <c r="H451" s="403"/>
    </row>
    <row r="452" spans="1:10" ht="15" x14ac:dyDescent="0.2">
      <c r="A452" s="336">
        <v>437</v>
      </c>
      <c r="B452" s="122" t="s">
        <v>1593</v>
      </c>
      <c r="C452" s="122" t="s">
        <v>309</v>
      </c>
      <c r="D452" s="787" t="s">
        <v>1068</v>
      </c>
      <c r="H452" s="403"/>
    </row>
    <row r="453" spans="1:10" ht="15" x14ac:dyDescent="0.2">
      <c r="A453" s="336">
        <v>438</v>
      </c>
      <c r="B453" s="151" t="s">
        <v>1594</v>
      </c>
      <c r="C453" s="151" t="s">
        <v>353</v>
      </c>
      <c r="D453" s="787" t="s">
        <v>1069</v>
      </c>
      <c r="H453" s="403"/>
    </row>
    <row r="454" spans="1:10" ht="15" x14ac:dyDescent="0.2">
      <c r="A454" s="336">
        <v>439</v>
      </c>
      <c r="B454" s="151" t="s">
        <v>1595</v>
      </c>
      <c r="C454" s="151" t="s">
        <v>356</v>
      </c>
      <c r="D454" s="787" t="s">
        <v>1070</v>
      </c>
      <c r="H454" s="403"/>
    </row>
    <row r="455" spans="1:10" s="340" customFormat="1" ht="15" x14ac:dyDescent="0.2">
      <c r="B455" s="335" t="s">
        <v>1374</v>
      </c>
      <c r="C455" s="335" t="s">
        <v>565</v>
      </c>
      <c r="H455" s="406"/>
    </row>
    <row r="456" spans="1:10" ht="15" x14ac:dyDescent="0.2">
      <c r="A456" s="336">
        <v>438</v>
      </c>
      <c r="B456" s="121" t="s">
        <v>1596</v>
      </c>
      <c r="C456" s="121" t="s">
        <v>288</v>
      </c>
      <c r="D456" s="787" t="s">
        <v>1094</v>
      </c>
      <c r="H456" s="403"/>
    </row>
    <row r="457" spans="1:10" ht="15" x14ac:dyDescent="0.2">
      <c r="A457" s="336">
        <v>439</v>
      </c>
      <c r="B457" s="121" t="s">
        <v>1597</v>
      </c>
      <c r="C457" s="121" t="s">
        <v>290</v>
      </c>
      <c r="D457" s="787" t="s">
        <v>1095</v>
      </c>
      <c r="H457" s="403"/>
    </row>
    <row r="458" spans="1:10" ht="15" x14ac:dyDescent="0.2">
      <c r="A458" s="336">
        <v>440</v>
      </c>
      <c r="B458" s="256" t="s">
        <v>1598</v>
      </c>
      <c r="C458" s="256" t="s">
        <v>362</v>
      </c>
      <c r="D458" s="787" t="s">
        <v>1096</v>
      </c>
      <c r="H458" s="403"/>
    </row>
    <row r="459" spans="1:10" ht="15" x14ac:dyDescent="0.2">
      <c r="A459" s="336">
        <v>441</v>
      </c>
      <c r="B459" s="152" t="s">
        <v>1338</v>
      </c>
      <c r="C459" s="152" t="s">
        <v>289</v>
      </c>
      <c r="D459" s="787" t="s">
        <v>1097</v>
      </c>
      <c r="G459" s="40" t="str">
        <f>MSParameters!A14</f>
        <v>Wählen Sie relevante Leitfäden aus der Liste aus</v>
      </c>
      <c r="H459" s="403"/>
      <c r="J459" s="40" t="str">
        <f>MSParameters!A22</f>
        <v>Wählen Sie relevante Leitfäden aus der Liste aus</v>
      </c>
    </row>
    <row r="460" spans="1:10" ht="15" x14ac:dyDescent="0.2">
      <c r="A460" s="336">
        <v>442</v>
      </c>
      <c r="B460" s="123" t="s">
        <v>1374</v>
      </c>
      <c r="C460" s="123" t="s">
        <v>551</v>
      </c>
      <c r="D460" s="787" t="s">
        <v>1098</v>
      </c>
      <c r="H460" s="134"/>
    </row>
    <row r="461" spans="1:10" ht="15" x14ac:dyDescent="0.2">
      <c r="A461" s="336">
        <v>443</v>
      </c>
      <c r="B461" s="123" t="s">
        <v>1374</v>
      </c>
      <c r="C461" s="123" t="s">
        <v>554</v>
      </c>
      <c r="D461" s="787" t="s">
        <v>1099</v>
      </c>
      <c r="H461" s="134"/>
    </row>
    <row r="462" spans="1:10" ht="15" x14ac:dyDescent="0.2">
      <c r="A462" s="336">
        <v>444</v>
      </c>
      <c r="B462" s="123" t="s">
        <v>1374</v>
      </c>
      <c r="C462" s="123" t="s">
        <v>552</v>
      </c>
      <c r="D462" s="787" t="s">
        <v>1100</v>
      </c>
      <c r="H462" s="134"/>
    </row>
    <row r="463" spans="1:10" ht="15" x14ac:dyDescent="0.2">
      <c r="A463" s="336">
        <v>445</v>
      </c>
      <c r="B463" s="123" t="s">
        <v>1374</v>
      </c>
      <c r="C463" s="123" t="s">
        <v>553</v>
      </c>
      <c r="D463" s="787" t="s">
        <v>1101</v>
      </c>
      <c r="H463" s="134"/>
    </row>
    <row r="464" spans="1:10" ht="15" x14ac:dyDescent="0.2">
      <c r="A464" s="336">
        <v>446</v>
      </c>
      <c r="B464" s="123" t="s">
        <v>1374</v>
      </c>
      <c r="C464" s="123" t="s">
        <v>561</v>
      </c>
      <c r="D464" s="787" t="s">
        <v>1102</v>
      </c>
      <c r="H464" s="134"/>
    </row>
    <row r="465" spans="1:8" ht="15" x14ac:dyDescent="0.2">
      <c r="A465" s="336">
        <v>447</v>
      </c>
      <c r="B465" s="123" t="s">
        <v>1374</v>
      </c>
      <c r="C465" s="123" t="s">
        <v>562</v>
      </c>
      <c r="D465" s="787" t="s">
        <v>1103</v>
      </c>
      <c r="H465" s="134"/>
    </row>
    <row r="466" spans="1:8" ht="15" x14ac:dyDescent="0.2">
      <c r="A466" s="336">
        <v>448</v>
      </c>
      <c r="B466" s="122" t="s">
        <v>1599</v>
      </c>
      <c r="C466" s="122" t="s">
        <v>133</v>
      </c>
      <c r="D466" s="787" t="s">
        <v>1104</v>
      </c>
      <c r="H466" s="403"/>
    </row>
    <row r="467" spans="1:8" ht="15" x14ac:dyDescent="0.2">
      <c r="A467" s="336"/>
      <c r="H467" s="403"/>
    </row>
    <row r="468" spans="1:8" ht="15" x14ac:dyDescent="0.2">
      <c r="A468" s="336"/>
    </row>
    <row r="469" spans="1:8" ht="15" x14ac:dyDescent="0.2">
      <c r="A469" s="336"/>
    </row>
    <row r="470" spans="1:8" ht="15" x14ac:dyDescent="0.2">
      <c r="A470" s="336"/>
    </row>
    <row r="471" spans="1:8" ht="15" x14ac:dyDescent="0.2">
      <c r="A471" s="336"/>
    </row>
    <row r="472" spans="1:8" ht="15" x14ac:dyDescent="0.2">
      <c r="A472" s="336"/>
    </row>
    <row r="473" spans="1:8" ht="15" x14ac:dyDescent="0.2">
      <c r="A473" s="336"/>
    </row>
    <row r="474" spans="1:8" ht="15" x14ac:dyDescent="0.2">
      <c r="A474" s="336"/>
    </row>
    <row r="475" spans="1:8" ht="15" x14ac:dyDescent="0.2">
      <c r="A475" s="336"/>
    </row>
  </sheetData>
  <sheetProtection sheet="1" objects="1" scenarios="1" formatCells="0" formatColumns="0" formatRows="0"/>
  <phoneticPr fontId="7" type="noConversion"/>
  <dataValidations count="1">
    <dataValidation allowBlank="1" showErrorMessage="1" sqref="B122:C126" xr:uid="{B36CCB74-BB7D-4A2A-8389-08E394C25114}"/>
  </dataValidations>
  <hyperlinks>
    <hyperlink ref="C32" r:id="rId1" xr:uid="{E4588BF6-2504-4BB0-9E9F-4C97EEA11143}"/>
    <hyperlink ref="C53" r:id="rId2" xr:uid="{31C07349-9DE6-4520-A40A-1A95CF20BB88}"/>
    <hyperlink ref="C51" r:id="rId3" xr:uid="{A418B7E0-0FA5-4D46-BADD-C9D4BAFBBD4B}"/>
    <hyperlink ref="C47" r:id="rId4" xr:uid="{3DAA3C41-466C-4220-8291-FCCDC536B086}"/>
    <hyperlink ref="C45" r:id="rId5" xr:uid="{3C1DB960-FA6D-4563-AF71-31A78EBA28A1}"/>
    <hyperlink ref="C28" r:id="rId6" xr:uid="{3506BE21-B84F-4698-967F-2AFDD8079783}"/>
    <hyperlink ref="C24" r:id="rId7" xr:uid="{2D0E5065-D43A-4339-91BC-468234D3BD77}"/>
    <hyperlink ref="C29" r:id="rId8" xr:uid="{FFD6AC15-AC66-485C-A12F-712BF3AB452D}"/>
    <hyperlink ref="B29" r:id="rId9" display="https://eur-lex.europa.eu/legal-content/EN/TXT/PDF/?uri=OJ:L_202500772" xr:uid="{9EAF26F6-10DC-4D7A-BE6E-ED66351D67F0}"/>
    <hyperlink ref="B24" r:id="rId10" display="https://eur-lex.europa.eu/legal-content/EN/TXT/?uri=CELEX%3A02003L0087-20240301" xr:uid="{826F4103-C317-E54F-8F37-27E058DD2DB2}"/>
    <hyperlink ref="B28" r:id="rId11" display="https://eur-lex.europa.eu/legal-content/EN/TXT/PDF/?uri=CELEX:02019R1842-20220619" xr:uid="{B4A75C46-A59B-024E-AC12-CC4543B6A474}"/>
    <hyperlink ref="B45" r:id="rId12" display="https://climate.ec.europa.eu/eu-action/carbon-markets/eu-emissions-trading-system-eu-ets/free-allocation/about-free-allocation_en" xr:uid="{B328AFB5-5CA8-8942-A534-B46421F62E26}"/>
    <hyperlink ref="B47" r:id="rId13" display="https://climate.ec.europa.eu/eu-action/carbon-markets/eu-emissions-trading-system-eu-ets/monitoring-reporting-and-verification_en" xr:uid="{D9648712-9D2E-3940-8949-55B636AF9FC7}"/>
    <hyperlink ref="B51" r:id="rId14" display="http://eur-lex.europa.eu/en/index.htm" xr:uid="{DFA1DC29-06F9-0D41-84FD-7733AB88358A}"/>
    <hyperlink ref="B53" r:id="rId15" display="https://climate.ec.europa.eu/eu-action/eu-emissions-trading-system-eu-ets_en" xr:uid="{2323C27D-D835-244E-B3B8-073FE74535E7}"/>
    <hyperlink ref="B32" r:id="rId16" display="https://eur-lex.europa.eu/legal-content/EN/TXT/?uri=CELEX%3A02018R2067-20250622" xr:uid="{00000000-0004-0000-0800-000001000000}"/>
    <hyperlink ref="D22" location="'READ ME How to use this file'!A1" display="Go to 'How to use this file'" xr:uid="{F269A23D-9631-47CA-9446-5A0F74826F3B}"/>
  </hyperlinks>
  <pageMargins left="0.7" right="0.7" top="0.78740157499999996" bottom="0.78740157499999996" header="0.3" footer="0.3"/>
  <pageSetup paperSize="9" orientation="portrait" r:id="rId1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5">
    <tabColor rgb="FF00B050"/>
  </sheetPr>
  <dimension ref="A1:F91"/>
  <sheetViews>
    <sheetView workbookViewId="0"/>
  </sheetViews>
  <sheetFormatPr baseColWidth="10" defaultColWidth="9.140625" defaultRowHeight="12.75" x14ac:dyDescent="0.2"/>
  <cols>
    <col min="1" max="1" width="17.140625" customWidth="1"/>
    <col min="2" max="2" width="34.5703125" customWidth="1"/>
    <col min="3" max="3" width="15.140625" customWidth="1"/>
  </cols>
  <sheetData>
    <row r="1" spans="1:6" ht="13.5" thickBot="1" x14ac:dyDescent="0.25">
      <c r="A1" s="1" t="s">
        <v>139</v>
      </c>
    </row>
    <row r="2" spans="1:6" ht="13.5" thickBot="1" x14ac:dyDescent="0.25">
      <c r="A2" s="2" t="s">
        <v>140</v>
      </c>
      <c r="B2" s="3" t="s">
        <v>476</v>
      </c>
    </row>
    <row r="3" spans="1:6" ht="13.5" thickBot="1" x14ac:dyDescent="0.25">
      <c r="A3" s="4" t="s">
        <v>142</v>
      </c>
      <c r="B3" s="5">
        <v>46080</v>
      </c>
      <c r="C3" s="6" t="str">
        <f>IF(ISNUMBER(MATCH(B3,A21:A29,0)),VLOOKUP(B3,A21:B29,2,FALSE),"---")</f>
        <v>VR P4 CNR_AT_de_270226.xls</v>
      </c>
      <c r="D3" s="7"/>
      <c r="E3" s="8"/>
    </row>
    <row r="4" spans="1:6" x14ac:dyDescent="0.2">
      <c r="A4" s="9" t="s">
        <v>143</v>
      </c>
      <c r="B4" s="10" t="s">
        <v>167</v>
      </c>
    </row>
    <row r="5" spans="1:6" ht="13.5" thickBot="1" x14ac:dyDescent="0.25">
      <c r="A5" s="11" t="s">
        <v>145</v>
      </c>
      <c r="B5" s="12" t="s">
        <v>239</v>
      </c>
    </row>
    <row r="6" spans="1:6" x14ac:dyDescent="0.2">
      <c r="F6" s="28"/>
    </row>
    <row r="7" spans="1:6" x14ac:dyDescent="0.2">
      <c r="A7" s="1" t="s">
        <v>147</v>
      </c>
    </row>
    <row r="8" spans="1:6" x14ac:dyDescent="0.2">
      <c r="A8" s="13" t="s">
        <v>148</v>
      </c>
      <c r="B8" s="13"/>
      <c r="C8" s="13" t="s">
        <v>149</v>
      </c>
    </row>
    <row r="9" spans="1:6" x14ac:dyDescent="0.2">
      <c r="A9" s="13" t="s">
        <v>150</v>
      </c>
      <c r="B9" s="13"/>
      <c r="C9" s="13" t="s">
        <v>151</v>
      </c>
    </row>
    <row r="10" spans="1:6" x14ac:dyDescent="0.2">
      <c r="A10" s="13" t="s">
        <v>152</v>
      </c>
      <c r="B10" s="13"/>
      <c r="C10" s="13" t="s">
        <v>153</v>
      </c>
    </row>
    <row r="11" spans="1:6" x14ac:dyDescent="0.2">
      <c r="A11" s="13" t="s">
        <v>154</v>
      </c>
      <c r="B11" s="13"/>
      <c r="C11" s="13" t="s">
        <v>155</v>
      </c>
    </row>
    <row r="12" spans="1:6" x14ac:dyDescent="0.2">
      <c r="A12" s="13" t="s">
        <v>141</v>
      </c>
      <c r="B12" s="13"/>
      <c r="C12" s="13" t="s">
        <v>156</v>
      </c>
    </row>
    <row r="13" spans="1:6" x14ac:dyDescent="0.2">
      <c r="A13" s="13" t="s">
        <v>157</v>
      </c>
      <c r="B13" s="13"/>
      <c r="C13" s="13" t="s">
        <v>158</v>
      </c>
    </row>
    <row r="14" spans="1:6" x14ac:dyDescent="0.2">
      <c r="A14" s="13" t="s">
        <v>159</v>
      </c>
      <c r="B14" s="13"/>
      <c r="C14" s="13" t="s">
        <v>160</v>
      </c>
    </row>
    <row r="15" spans="1:6" x14ac:dyDescent="0.2">
      <c r="A15" s="26" t="s">
        <v>281</v>
      </c>
      <c r="B15" s="13"/>
      <c r="C15" s="13" t="s">
        <v>282</v>
      </c>
    </row>
    <row r="16" spans="1:6" x14ac:dyDescent="0.2">
      <c r="A16" s="26" t="s">
        <v>299</v>
      </c>
      <c r="B16" s="13"/>
      <c r="C16" s="13" t="s">
        <v>300</v>
      </c>
    </row>
    <row r="17" spans="1:4" x14ac:dyDescent="0.2">
      <c r="A17" s="26" t="s">
        <v>370</v>
      </c>
      <c r="B17" s="13"/>
      <c r="C17" s="26" t="s">
        <v>371</v>
      </c>
    </row>
    <row r="18" spans="1:4" x14ac:dyDescent="0.2">
      <c r="A18" s="26" t="s">
        <v>476</v>
      </c>
      <c r="B18" s="13"/>
      <c r="C18" s="26" t="s">
        <v>477</v>
      </c>
    </row>
    <row r="20" spans="1:4" x14ac:dyDescent="0.2">
      <c r="A20" s="14" t="s">
        <v>161</v>
      </c>
      <c r="B20" s="15" t="s">
        <v>162</v>
      </c>
      <c r="C20" s="15" t="s">
        <v>163</v>
      </c>
      <c r="D20" s="16"/>
    </row>
    <row r="21" spans="1:4" ht="25.5" customHeight="1" x14ac:dyDescent="0.2">
      <c r="A21" s="17">
        <v>46080</v>
      </c>
      <c r="B21" s="18" t="str">
        <f t="shared" ref="B21:B29" si="0">IF(ISBLANK($A21),"---", VLOOKUP($B$2,$A$8:$C$18,3,0) &amp; "_" &amp; VLOOKUP($B$4,$A$32:$B$64,2,0)&amp;"_"&amp;VLOOKUP($B$5,$A$67:$B$91,2,0)&amp;"_"&amp; TEXT(DAY($A21),"0#")&amp; TEXT(MONTH($A21),"0#")&amp; TEXT(YEAR($A21)-2000,"0#")&amp;".xls")</f>
        <v>VR P4 CNR_AT_de_270226.xls</v>
      </c>
      <c r="C21" s="782" t="s">
        <v>1600</v>
      </c>
      <c r="D21" s="783"/>
    </row>
    <row r="22" spans="1:4" x14ac:dyDescent="0.2">
      <c r="A22" s="19"/>
      <c r="B22" s="20" t="str">
        <f t="shared" si="0"/>
        <v>---</v>
      </c>
      <c r="C22" s="778"/>
      <c r="D22" s="779"/>
    </row>
    <row r="23" spans="1:4" x14ac:dyDescent="0.2">
      <c r="A23" s="19"/>
      <c r="B23" s="20" t="str">
        <f t="shared" si="0"/>
        <v>---</v>
      </c>
      <c r="C23" s="784"/>
      <c r="D23" s="779"/>
    </row>
    <row r="24" spans="1:4" x14ac:dyDescent="0.2">
      <c r="A24" s="19"/>
      <c r="B24" s="20" t="str">
        <f t="shared" si="0"/>
        <v>---</v>
      </c>
      <c r="C24" s="784"/>
      <c r="D24" s="779"/>
    </row>
    <row r="25" spans="1:4" x14ac:dyDescent="0.2">
      <c r="A25" s="19"/>
      <c r="B25" s="20" t="str">
        <f t="shared" si="0"/>
        <v>---</v>
      </c>
      <c r="C25" s="784"/>
      <c r="D25" s="779"/>
    </row>
    <row r="26" spans="1:4" x14ac:dyDescent="0.2">
      <c r="A26" s="19"/>
      <c r="B26" s="20" t="str">
        <f t="shared" si="0"/>
        <v>---</v>
      </c>
      <c r="C26" s="784"/>
      <c r="D26" s="779"/>
    </row>
    <row r="27" spans="1:4" x14ac:dyDescent="0.2">
      <c r="A27" s="19"/>
      <c r="B27" s="20" t="str">
        <f t="shared" si="0"/>
        <v>---</v>
      </c>
      <c r="C27" s="778"/>
      <c r="D27" s="779"/>
    </row>
    <row r="28" spans="1:4" x14ac:dyDescent="0.2">
      <c r="A28" s="19"/>
      <c r="B28" s="20" t="str">
        <f t="shared" si="0"/>
        <v>---</v>
      </c>
      <c r="C28" s="778"/>
      <c r="D28" s="779"/>
    </row>
    <row r="29" spans="1:4" x14ac:dyDescent="0.2">
      <c r="A29" s="21"/>
      <c r="B29" s="22" t="str">
        <f t="shared" si="0"/>
        <v>---</v>
      </c>
      <c r="C29" s="780"/>
      <c r="D29" s="781"/>
    </row>
    <row r="31" spans="1:4" x14ac:dyDescent="0.2">
      <c r="A31" s="1" t="s">
        <v>143</v>
      </c>
    </row>
    <row r="32" spans="1:4" x14ac:dyDescent="0.2">
      <c r="A32" s="23" t="s">
        <v>144</v>
      </c>
      <c r="B32" s="23" t="s">
        <v>164</v>
      </c>
    </row>
    <row r="33" spans="1:2" x14ac:dyDescent="0.2">
      <c r="A33" s="23" t="s">
        <v>165</v>
      </c>
      <c r="B33" s="23" t="s">
        <v>166</v>
      </c>
    </row>
    <row r="34" spans="1:2" x14ac:dyDescent="0.2">
      <c r="A34" s="23" t="s">
        <v>167</v>
      </c>
      <c r="B34" s="23" t="s">
        <v>168</v>
      </c>
    </row>
    <row r="35" spans="1:2" x14ac:dyDescent="0.2">
      <c r="A35" s="23" t="s">
        <v>169</v>
      </c>
      <c r="B35" s="23" t="s">
        <v>170</v>
      </c>
    </row>
    <row r="36" spans="1:2" x14ac:dyDescent="0.2">
      <c r="A36" s="23" t="s">
        <v>171</v>
      </c>
      <c r="B36" s="23" t="s">
        <v>172</v>
      </c>
    </row>
    <row r="37" spans="1:2" x14ac:dyDescent="0.2">
      <c r="A37" s="23" t="s">
        <v>173</v>
      </c>
      <c r="B37" s="23" t="s">
        <v>174</v>
      </c>
    </row>
    <row r="38" spans="1:2" x14ac:dyDescent="0.2">
      <c r="A38" s="23" t="s">
        <v>175</v>
      </c>
      <c r="B38" s="23" t="s">
        <v>176</v>
      </c>
    </row>
    <row r="39" spans="1:2" x14ac:dyDescent="0.2">
      <c r="A39" s="23" t="s">
        <v>177</v>
      </c>
      <c r="B39" s="23" t="s">
        <v>178</v>
      </c>
    </row>
    <row r="40" spans="1:2" x14ac:dyDescent="0.2">
      <c r="A40" s="23" t="s">
        <v>179</v>
      </c>
      <c r="B40" s="23" t="s">
        <v>180</v>
      </c>
    </row>
    <row r="41" spans="1:2" x14ac:dyDescent="0.2">
      <c r="A41" s="23" t="s">
        <v>181</v>
      </c>
      <c r="B41" s="23" t="s">
        <v>182</v>
      </c>
    </row>
    <row r="42" spans="1:2" x14ac:dyDescent="0.2">
      <c r="A42" s="23" t="s">
        <v>183</v>
      </c>
      <c r="B42" s="23" t="s">
        <v>184</v>
      </c>
    </row>
    <row r="43" spans="1:2" x14ac:dyDescent="0.2">
      <c r="A43" s="23" t="s">
        <v>185</v>
      </c>
      <c r="B43" s="23" t="s">
        <v>186</v>
      </c>
    </row>
    <row r="44" spans="1:2" x14ac:dyDescent="0.2">
      <c r="A44" s="23" t="s">
        <v>187</v>
      </c>
      <c r="B44" s="23" t="s">
        <v>188</v>
      </c>
    </row>
    <row r="45" spans="1:2" x14ac:dyDescent="0.2">
      <c r="A45" s="23" t="s">
        <v>189</v>
      </c>
      <c r="B45" s="23" t="s">
        <v>190</v>
      </c>
    </row>
    <row r="46" spans="1:2" x14ac:dyDescent="0.2">
      <c r="A46" s="23" t="s">
        <v>191</v>
      </c>
      <c r="B46" s="23" t="s">
        <v>192</v>
      </c>
    </row>
    <row r="47" spans="1:2" x14ac:dyDescent="0.2">
      <c r="A47" s="23" t="s">
        <v>193</v>
      </c>
      <c r="B47" s="23" t="s">
        <v>283</v>
      </c>
    </row>
    <row r="48" spans="1:2" x14ac:dyDescent="0.2">
      <c r="A48" s="23" t="s">
        <v>194</v>
      </c>
      <c r="B48" s="23" t="s">
        <v>195</v>
      </c>
    </row>
    <row r="49" spans="1:2" x14ac:dyDescent="0.2">
      <c r="A49" s="23" t="s">
        <v>196</v>
      </c>
      <c r="B49" s="23" t="s">
        <v>197</v>
      </c>
    </row>
    <row r="50" spans="1:2" x14ac:dyDescent="0.2">
      <c r="A50" s="23" t="s">
        <v>198</v>
      </c>
      <c r="B50" s="23" t="s">
        <v>199</v>
      </c>
    </row>
    <row r="51" spans="1:2" x14ac:dyDescent="0.2">
      <c r="A51" s="23" t="s">
        <v>200</v>
      </c>
      <c r="B51" s="23" t="s">
        <v>201</v>
      </c>
    </row>
    <row r="52" spans="1:2" x14ac:dyDescent="0.2">
      <c r="A52" s="23" t="s">
        <v>202</v>
      </c>
      <c r="B52" s="23" t="s">
        <v>203</v>
      </c>
    </row>
    <row r="53" spans="1:2" x14ac:dyDescent="0.2">
      <c r="A53" s="23" t="s">
        <v>204</v>
      </c>
      <c r="B53" s="23" t="s">
        <v>205</v>
      </c>
    </row>
    <row r="54" spans="1:2" x14ac:dyDescent="0.2">
      <c r="A54" s="23" t="s">
        <v>206</v>
      </c>
      <c r="B54" s="23" t="s">
        <v>207</v>
      </c>
    </row>
    <row r="55" spans="1:2" x14ac:dyDescent="0.2">
      <c r="A55" s="23" t="s">
        <v>208</v>
      </c>
      <c r="B55" s="23" t="s">
        <v>209</v>
      </c>
    </row>
    <row r="56" spans="1:2" x14ac:dyDescent="0.2">
      <c r="A56" s="23" t="s">
        <v>210</v>
      </c>
      <c r="B56" s="23" t="s">
        <v>211</v>
      </c>
    </row>
    <row r="57" spans="1:2" x14ac:dyDescent="0.2">
      <c r="A57" s="23" t="s">
        <v>212</v>
      </c>
      <c r="B57" s="23" t="s">
        <v>213</v>
      </c>
    </row>
    <row r="58" spans="1:2" x14ac:dyDescent="0.2">
      <c r="A58" s="23" t="s">
        <v>214</v>
      </c>
      <c r="B58" s="23" t="s">
        <v>215</v>
      </c>
    </row>
    <row r="59" spans="1:2" x14ac:dyDescent="0.2">
      <c r="A59" s="23" t="s">
        <v>216</v>
      </c>
      <c r="B59" s="23" t="s">
        <v>217</v>
      </c>
    </row>
    <row r="60" spans="1:2" x14ac:dyDescent="0.2">
      <c r="A60" s="23" t="s">
        <v>218</v>
      </c>
      <c r="B60" s="23" t="s">
        <v>219</v>
      </c>
    </row>
    <row r="61" spans="1:2" x14ac:dyDescent="0.2">
      <c r="A61" s="23" t="s">
        <v>220</v>
      </c>
      <c r="B61" s="23" t="s">
        <v>221</v>
      </c>
    </row>
    <row r="62" spans="1:2" x14ac:dyDescent="0.2">
      <c r="A62" s="23" t="s">
        <v>222</v>
      </c>
      <c r="B62" s="23" t="s">
        <v>223</v>
      </c>
    </row>
    <row r="63" spans="1:2" x14ac:dyDescent="0.2">
      <c r="A63" s="23" t="s">
        <v>224</v>
      </c>
      <c r="B63" s="23" t="s">
        <v>225</v>
      </c>
    </row>
    <row r="64" spans="1:2" x14ac:dyDescent="0.2">
      <c r="A64" s="23" t="s">
        <v>226</v>
      </c>
      <c r="B64" s="23" t="s">
        <v>227</v>
      </c>
    </row>
    <row r="66" spans="1:2" x14ac:dyDescent="0.2">
      <c r="A66" s="1" t="s">
        <v>228</v>
      </c>
    </row>
    <row r="67" spans="1:2" x14ac:dyDescent="0.2">
      <c r="A67" s="24" t="s">
        <v>229</v>
      </c>
      <c r="B67" s="24" t="s">
        <v>230</v>
      </c>
    </row>
    <row r="68" spans="1:2" x14ac:dyDescent="0.2">
      <c r="A68" s="24" t="s">
        <v>231</v>
      </c>
      <c r="B68" s="24" t="s">
        <v>232</v>
      </c>
    </row>
    <row r="69" spans="1:2" x14ac:dyDescent="0.2">
      <c r="A69" s="24" t="s">
        <v>233</v>
      </c>
      <c r="B69" s="24" t="s">
        <v>234</v>
      </c>
    </row>
    <row r="70" spans="1:2" x14ac:dyDescent="0.2">
      <c r="A70" s="24" t="s">
        <v>235</v>
      </c>
      <c r="B70" s="24" t="s">
        <v>236</v>
      </c>
    </row>
    <row r="71" spans="1:2" x14ac:dyDescent="0.2">
      <c r="A71" s="24" t="s">
        <v>237</v>
      </c>
      <c r="B71" s="24" t="s">
        <v>238</v>
      </c>
    </row>
    <row r="72" spans="1:2" x14ac:dyDescent="0.2">
      <c r="A72" s="24" t="s">
        <v>239</v>
      </c>
      <c r="B72" s="24" t="s">
        <v>240</v>
      </c>
    </row>
    <row r="73" spans="1:2" x14ac:dyDescent="0.2">
      <c r="A73" s="24" t="s">
        <v>241</v>
      </c>
      <c r="B73" s="24" t="s">
        <v>242</v>
      </c>
    </row>
    <row r="74" spans="1:2" x14ac:dyDescent="0.2">
      <c r="A74" s="24" t="s">
        <v>243</v>
      </c>
      <c r="B74" s="24" t="s">
        <v>244</v>
      </c>
    </row>
    <row r="75" spans="1:2" x14ac:dyDescent="0.2">
      <c r="A75" s="24" t="s">
        <v>146</v>
      </c>
      <c r="B75" s="24" t="s">
        <v>245</v>
      </c>
    </row>
    <row r="76" spans="1:2" x14ac:dyDescent="0.2">
      <c r="A76" s="24" t="s">
        <v>246</v>
      </c>
      <c r="B76" s="24" t="s">
        <v>247</v>
      </c>
    </row>
    <row r="77" spans="1:2" x14ac:dyDescent="0.2">
      <c r="A77" s="24" t="s">
        <v>248</v>
      </c>
      <c r="B77" s="24" t="s">
        <v>284</v>
      </c>
    </row>
    <row r="78" spans="1:2" x14ac:dyDescent="0.2">
      <c r="A78" s="24" t="s">
        <v>249</v>
      </c>
      <c r="B78" s="24" t="s">
        <v>250</v>
      </c>
    </row>
    <row r="79" spans="1:2" x14ac:dyDescent="0.2">
      <c r="A79" s="24" t="s">
        <v>251</v>
      </c>
      <c r="B79" s="24" t="s">
        <v>252</v>
      </c>
    </row>
    <row r="80" spans="1:2" x14ac:dyDescent="0.2">
      <c r="A80" s="24" t="s">
        <v>253</v>
      </c>
      <c r="B80" s="24" t="s">
        <v>254</v>
      </c>
    </row>
    <row r="81" spans="1:2" x14ac:dyDescent="0.2">
      <c r="A81" s="24" t="s">
        <v>255</v>
      </c>
      <c r="B81" s="24" t="s">
        <v>256</v>
      </c>
    </row>
    <row r="82" spans="1:2" x14ac:dyDescent="0.2">
      <c r="A82" s="24" t="s">
        <v>257</v>
      </c>
      <c r="B82" s="24" t="s">
        <v>258</v>
      </c>
    </row>
    <row r="83" spans="1:2" x14ac:dyDescent="0.2">
      <c r="A83" s="24" t="s">
        <v>259</v>
      </c>
      <c r="B83" s="24" t="s">
        <v>136</v>
      </c>
    </row>
    <row r="84" spans="1:2" x14ac:dyDescent="0.2">
      <c r="A84" s="24" t="s">
        <v>260</v>
      </c>
      <c r="B84" s="24" t="s">
        <v>261</v>
      </c>
    </row>
    <row r="85" spans="1:2" x14ac:dyDescent="0.2">
      <c r="A85" s="24" t="s">
        <v>262</v>
      </c>
      <c r="B85" s="24" t="s">
        <v>263</v>
      </c>
    </row>
    <row r="86" spans="1:2" x14ac:dyDescent="0.2">
      <c r="A86" s="24" t="s">
        <v>264</v>
      </c>
      <c r="B86" s="24" t="s">
        <v>265</v>
      </c>
    </row>
    <row r="87" spans="1:2" x14ac:dyDescent="0.2">
      <c r="A87" s="24" t="s">
        <v>266</v>
      </c>
      <c r="B87" s="24" t="s">
        <v>267</v>
      </c>
    </row>
    <row r="88" spans="1:2" x14ac:dyDescent="0.2">
      <c r="A88" s="24" t="s">
        <v>268</v>
      </c>
      <c r="B88" s="24" t="s">
        <v>269</v>
      </c>
    </row>
    <row r="89" spans="1:2" x14ac:dyDescent="0.2">
      <c r="A89" s="24" t="s">
        <v>270</v>
      </c>
      <c r="B89" s="24" t="s">
        <v>271</v>
      </c>
    </row>
    <row r="90" spans="1:2" x14ac:dyDescent="0.2">
      <c r="A90" s="24" t="s">
        <v>272</v>
      </c>
      <c r="B90" s="24" t="s">
        <v>273</v>
      </c>
    </row>
    <row r="91" spans="1:2" x14ac:dyDescent="0.2">
      <c r="A91" s="24" t="s">
        <v>274</v>
      </c>
      <c r="B91" s="24" t="s">
        <v>275</v>
      </c>
    </row>
  </sheetData>
  <sheetProtection sheet="1" objects="1" scenarios="1" formatCells="0" formatColumns="0" formatRows="0"/>
  <mergeCells count="9">
    <mergeCell ref="C27:D27"/>
    <mergeCell ref="C28:D28"/>
    <mergeCell ref="C29:D29"/>
    <mergeCell ref="C21:D21"/>
    <mergeCell ref="C22:D22"/>
    <mergeCell ref="C23:D23"/>
    <mergeCell ref="C24:D24"/>
    <mergeCell ref="C25:D25"/>
    <mergeCell ref="C26:D26"/>
  </mergeCells>
  <dataValidations count="4">
    <dataValidation type="list" allowBlank="1" showInputMessage="1" showErrorMessage="1" sqref="B4" xr:uid="{00000000-0002-0000-0A00-000000000000}">
      <formula1>$A$32:$A$64</formula1>
    </dataValidation>
    <dataValidation type="list" allowBlank="1" showInputMessage="1" showErrorMessage="1" sqref="B5" xr:uid="{00000000-0002-0000-0A00-000001000000}">
      <formula1>$A$67:$A$91</formula1>
    </dataValidation>
    <dataValidation type="list" allowBlank="1" showInputMessage="1" showErrorMessage="1" sqref="B3" xr:uid="{00000000-0002-0000-0A00-000002000000}">
      <formula1>$A$21:$A$29</formula1>
    </dataValidation>
    <dataValidation type="list" showInputMessage="1" showErrorMessage="1" sqref="B2" xr:uid="{00000000-0002-0000-0A00-000003000000}">
      <formula1>$A$8:$A$18</formula1>
    </dataValidation>
  </dataValidation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D39"/>
  <sheetViews>
    <sheetView workbookViewId="0">
      <selection activeCell="B1" sqref="B1"/>
    </sheetView>
  </sheetViews>
  <sheetFormatPr baseColWidth="10" defaultColWidth="9.140625" defaultRowHeight="12.75" x14ac:dyDescent="0.2"/>
  <cols>
    <col min="1" max="1" width="9.140625" customWidth="1"/>
    <col min="2" max="2" width="31.140625" customWidth="1"/>
    <col min="3" max="3" width="63" customWidth="1"/>
    <col min="4" max="4" width="9.140625" style="135"/>
  </cols>
  <sheetData>
    <row r="1" spans="1:3" ht="15.75" customHeight="1" x14ac:dyDescent="0.2">
      <c r="B1" s="76" t="str">
        <f>Translations!$B$65</f>
        <v>Hinweise zur Bearbeitung dieser Datei</v>
      </c>
      <c r="C1" s="46"/>
    </row>
    <row r="2" spans="1:3" ht="32.1" customHeight="1" thickBot="1" x14ac:dyDescent="0.25">
      <c r="B2" s="490" t="str">
        <f>Translations!$B$66</f>
        <v>Die Prüfberichtsvorlage umfasst die folgenden Blätter, die untrennbar miteinander verknüpft sind:</v>
      </c>
      <c r="C2" s="490"/>
    </row>
    <row r="3" spans="1:3" ht="41.85" customHeight="1" x14ac:dyDescent="0.2">
      <c r="B3" s="408" t="str">
        <f>Translations!$B$67</f>
        <v>Opinion Statement (Inst)</v>
      </c>
      <c r="C3" s="77" t="str">
        <f>Translations!$B$68</f>
        <v>Das formelle Prüfgutachten für den von einer stationären Anlage eingebrachten Klimaneutralitätsbericht, ist vom Unterzeichnungsbefugten der Prüfstelle zu unterschreiben.</v>
      </c>
    </row>
    <row r="4" spans="1:3" ht="54.6" customHeight="1" x14ac:dyDescent="0.2">
      <c r="B4" s="409" t="str">
        <f>Translations!B69</f>
        <v>Opinion Statement (DH Company)</v>
      </c>
      <c r="C4" s="389" t="str">
        <f>Translations!$B$70</f>
        <v>Das formelle Prüfgutachten für den von einem Unternehmen für eine Gruppe stationärer Anlagen, die ein Fernwärmesystem darstellen, eingebrachten Klimaneutralitätsbericht, ist vom Unterzeichnungsbefugten der Prüfstelle zu unterschreiben. Die Berichterstattung durch Fernwärmeunternehmen ist in Österreich nicht anwendbar, daher ist dieses Blatt ausgeblendet.</v>
      </c>
    </row>
    <row r="5" spans="1:3" ht="56.25" customHeight="1" x14ac:dyDescent="0.2">
      <c r="B5" s="407" t="str">
        <f>Translations!$B$71</f>
        <v>Annex 1 : FINDINGS</v>
      </c>
      <c r="C5" s="78" t="str">
        <f>Translations!$B$72</f>
        <v xml:space="preserve">Dieses Blatt listet alle verbleibenden - nicht berichtigten - Falschangaben, Nichtkonformitäten und Verstöße sowie der sich aus der Prüfung ergebenden wesentlichen Verbesserungsmöglichkeiten auf. </v>
      </c>
    </row>
    <row r="6" spans="1:3" ht="67.5" customHeight="1" x14ac:dyDescent="0.2">
      <c r="B6" s="407" t="str">
        <f>Translations!$B$73</f>
        <v>Annex 2 : BASIS OF WORK</v>
      </c>
      <c r="C6" s="78" t="str">
        <f>Translations!$B$74</f>
        <v>Dieses Blatt enthält Hintergrundinformationen und sonstige für das Prüfgutachten relevante Angaben, z. B. die dem Prüfverfahren zugrunde liegenden Kriterien (Akkreditierungs-/Zertifizierungsvorschriften usw.) und die für die Prüfung maßgeblichen Kriterien (Vorschriften für das EU-EHS usw.).</v>
      </c>
    </row>
    <row r="7" spans="1:3" ht="72.599999999999994" customHeight="1" thickBot="1" x14ac:dyDescent="0.25">
      <c r="B7" s="25" t="str">
        <f>Translations!$B$75</f>
        <v xml:space="preserve">Annex 3 : CHANGES </v>
      </c>
      <c r="C7" s="79" t="str">
        <f>Translations!$B$76</f>
        <v>Dieses Blatt dient dazu eine Zusammenfassung etwaiger Änderungen zu liefern, die von der Prüfstelle feststellt wurden, sich auf die Etappenziele und Ziele auswirken können und zum Zeitpunkt des Abschlusses der Prüfung noch NICHT der zuständigen Behörde gemeldet worden sind.</v>
      </c>
    </row>
    <row r="8" spans="1:3" x14ac:dyDescent="0.2">
      <c r="B8" s="51"/>
      <c r="C8" s="51"/>
    </row>
    <row r="9" spans="1:3" ht="13.5" thickBot="1" x14ac:dyDescent="0.25">
      <c r="A9" s="509" t="str">
        <f>Translations!$B$77</f>
        <v>Farbcodes</v>
      </c>
      <c r="B9" s="509"/>
      <c r="C9" s="46"/>
    </row>
    <row r="10" spans="1:3" ht="42.95" customHeight="1" x14ac:dyDescent="0.2">
      <c r="A10" s="80"/>
      <c r="B10" s="510" t="str">
        <f>Translations!$B$78</f>
        <v>Bitte füllen Sie alle gelb unterlegten Felder der Vorlage aus, löschen oder ändern Sie gegebenenfalls bereits in das Feld eingetragenen Text und beachten Sie die rechts neben dem Feld befindlichen besonderen Hinweise.</v>
      </c>
      <c r="C10" s="511"/>
    </row>
    <row r="11" spans="1:3" ht="27" customHeight="1" thickBot="1" x14ac:dyDescent="0.25">
      <c r="A11" s="81"/>
      <c r="B11" s="512" t="str">
        <f>Translations!$B$79</f>
        <v>Aktualisieren Sie die blau unterlegten Felder, um sicherzustellen, dass nur die für Ihre Prüfstelle und für diese Prüfung relevanten maßgeblichen Referenzunterlagen angezeigt werden.</v>
      </c>
      <c r="C11" s="513"/>
    </row>
    <row r="12" spans="1:3" ht="53.25" customHeight="1" thickBot="1" x14ac:dyDescent="0.25">
      <c r="A12" s="161"/>
      <c r="B12" s="514" t="str">
        <f>Translations!$B$80</f>
        <v>Soweit relevant finden Sie weitere Anweisungen oder Kommentare rechts neben den Zellen. Diese sollten VOR der Fertigstellung der Vorlage gelesen werden. Das Seitenformat wurde so eingestellt, dass nur die relevanten Abschnitte des Prüfgutachtens und der Anhänge und NICHT die Anweisungsspalte gedruckt werden.</v>
      </c>
      <c r="C12" s="515"/>
    </row>
    <row r="13" spans="1:3" ht="13.5" thickBot="1" x14ac:dyDescent="0.25">
      <c r="B13" s="51"/>
      <c r="C13" s="51"/>
    </row>
    <row r="14" spans="1:3" ht="25.5" customHeight="1" x14ac:dyDescent="0.2">
      <c r="B14" s="502" t="str">
        <f>Translations!$B$81</f>
        <v>Für die unlösbare Verknüpfung des Prüfberichts mit dem tatsächlich geprüften Datenbericht gibt es mehrere Möglichkeiten.</v>
      </c>
      <c r="C14" s="503"/>
    </row>
    <row r="15" spans="1:3" ht="25.5" customHeight="1" x14ac:dyDescent="0.2">
      <c r="B15" s="504" t="str">
        <f>Translations!$B$82</f>
        <v>Stellt der Mitgliedstaat ein elektronisches Dateneingabeportal zur Verfügung, sind in der Regel keine weiteren Maßnahmen erforderlich.</v>
      </c>
      <c r="C15" s="505"/>
    </row>
    <row r="16" spans="1:3" ht="38.25" customHeight="1" x14ac:dyDescent="0.2">
      <c r="B16" s="504" t="str">
        <f>Translations!$B$83</f>
        <v>Eine weitere Möglichkeit besteht darin, dass die Prüfstelle den geprüften Bericht und den Prüfbericht unabhängig von der formalen Abgabe des Berichts durch den Anlagenbetreiber an die zuständige Behörde sendet, um nachzuweisen, dass nach der Prüfung keine Daten geändert wurden.</v>
      </c>
      <c r="C16" s="505"/>
    </row>
    <row r="17" spans="2:3" ht="51" customHeight="1" x14ac:dyDescent="0.2">
      <c r="B17" s="504" t="str">
        <f>Translations!$B$84</f>
        <v>Die zuständige Behörde kann auch verlangen, dass die Prüfstelle die Blätter „Prüfgutachten" ("Opinion Statement") und die Anhänge 1 bis 3 in den Datenberichts des Anlagenbetreibers kopiert. Die zuständige Behörde kann auch andere Mittel zur Gewährleistung der Datenintegrität definieren, wie beispielsweise das Kopieren relevanter Daten aus dem Datenbericht in den Prüfbericht.</v>
      </c>
      <c r="C17" s="505"/>
    </row>
    <row r="18" spans="2:3" ht="25.5" customHeight="1" thickBot="1" x14ac:dyDescent="0.25">
      <c r="B18" s="506" t="str">
        <f>Translations!$B$85</f>
        <v>Um sicherzustellen, dass Anlagenbetreiber und Prüfstelle Gewissheit über den zu verfolgenden Ansatz erhalten, sollte die zuständige Behörde im Folgenden detaillierte Anweisungen geben.</v>
      </c>
      <c r="C18" s="507"/>
    </row>
    <row r="20" spans="2:3" ht="13.5" thickBot="1" x14ac:dyDescent="0.25">
      <c r="B20" s="415" t="str">
        <f>Translations!$B$86</f>
        <v>Spezifische Anweisungen der Mitgliedstaaten:</v>
      </c>
      <c r="C20" s="416"/>
    </row>
    <row r="21" spans="2:3" x14ac:dyDescent="0.2">
      <c r="B21" s="508"/>
      <c r="C21" s="437"/>
    </row>
    <row r="22" spans="2:3" x14ac:dyDescent="0.2">
      <c r="B22" s="500"/>
      <c r="C22" s="430"/>
    </row>
    <row r="23" spans="2:3" x14ac:dyDescent="0.2">
      <c r="B23" s="500"/>
      <c r="C23" s="430"/>
    </row>
    <row r="24" spans="2:3" x14ac:dyDescent="0.2">
      <c r="B24" s="500"/>
      <c r="C24" s="430"/>
    </row>
    <row r="25" spans="2:3" x14ac:dyDescent="0.2">
      <c r="B25" s="500"/>
      <c r="C25" s="430"/>
    </row>
    <row r="26" spans="2:3" x14ac:dyDescent="0.2">
      <c r="B26" s="500"/>
      <c r="C26" s="430"/>
    </row>
    <row r="27" spans="2:3" x14ac:dyDescent="0.2">
      <c r="B27" s="500"/>
      <c r="C27" s="430"/>
    </row>
    <row r="28" spans="2:3" x14ac:dyDescent="0.2">
      <c r="B28" s="500"/>
      <c r="C28" s="430"/>
    </row>
    <row r="29" spans="2:3" x14ac:dyDescent="0.2">
      <c r="B29" s="500"/>
      <c r="C29" s="430"/>
    </row>
    <row r="30" spans="2:3" x14ac:dyDescent="0.2">
      <c r="B30" s="500"/>
      <c r="C30" s="430"/>
    </row>
    <row r="31" spans="2:3" x14ac:dyDescent="0.2">
      <c r="B31" s="500"/>
      <c r="C31" s="430"/>
    </row>
    <row r="32" spans="2:3" x14ac:dyDescent="0.2">
      <c r="B32" s="500"/>
      <c r="C32" s="430"/>
    </row>
    <row r="33" spans="2:3" x14ac:dyDescent="0.2">
      <c r="B33" s="500"/>
      <c r="C33" s="430"/>
    </row>
    <row r="34" spans="2:3" x14ac:dyDescent="0.2">
      <c r="B34" s="500"/>
      <c r="C34" s="430"/>
    </row>
    <row r="35" spans="2:3" x14ac:dyDescent="0.2">
      <c r="B35" s="500"/>
      <c r="C35" s="430"/>
    </row>
    <row r="36" spans="2:3" x14ac:dyDescent="0.2">
      <c r="B36" s="500"/>
      <c r="C36" s="430"/>
    </row>
    <row r="37" spans="2:3" x14ac:dyDescent="0.2">
      <c r="B37" s="500"/>
      <c r="C37" s="430"/>
    </row>
    <row r="38" spans="2:3" x14ac:dyDescent="0.2">
      <c r="B38" s="500"/>
      <c r="C38" s="430"/>
    </row>
    <row r="39" spans="2:3" ht="13.5" thickBot="1" x14ac:dyDescent="0.25">
      <c r="B39" s="501"/>
      <c r="C39" s="440"/>
    </row>
  </sheetData>
  <sheetProtection sheet="1" objects="1" scenarios="1" formatCells="0" formatColumns="0" formatRows="0"/>
  <mergeCells count="30">
    <mergeCell ref="A9:B9"/>
    <mergeCell ref="B2:C2"/>
    <mergeCell ref="B10:C10"/>
    <mergeCell ref="B11:C11"/>
    <mergeCell ref="B12:C12"/>
    <mergeCell ref="B29:C29"/>
    <mergeCell ref="B30:C30"/>
    <mergeCell ref="B26:C26"/>
    <mergeCell ref="B27:C27"/>
    <mergeCell ref="B21:C21"/>
    <mergeCell ref="B22:C22"/>
    <mergeCell ref="B23:C23"/>
    <mergeCell ref="B24:C24"/>
    <mergeCell ref="B25:C25"/>
    <mergeCell ref="B36:C36"/>
    <mergeCell ref="B37:C37"/>
    <mergeCell ref="B38:C38"/>
    <mergeCell ref="B39:C39"/>
    <mergeCell ref="B14:C14"/>
    <mergeCell ref="B15:C15"/>
    <mergeCell ref="B16:C16"/>
    <mergeCell ref="B17:C17"/>
    <mergeCell ref="B18:C18"/>
    <mergeCell ref="B20:C20"/>
    <mergeCell ref="B31:C31"/>
    <mergeCell ref="B32:C32"/>
    <mergeCell ref="B33:C33"/>
    <mergeCell ref="B34:C34"/>
    <mergeCell ref="B35:C35"/>
    <mergeCell ref="B28:C28"/>
  </mergeCells>
  <phoneticPr fontId="35" type="noConversion"/>
  <hyperlinks>
    <hyperlink ref="B3" location="'Opinion Statement (Inst)'!A1" display="'Opinion Statement (Inst)'!A1" xr:uid="{00000000-0004-0000-0100-000000000000}"/>
    <hyperlink ref="B5" location="'Annex 1 - Findings'!A1" display="Annex 1 : FINDINGS" xr:uid="{00000000-0004-0000-0100-000001000000}"/>
    <hyperlink ref="B6" location="'Annex 2 - basis of work'!A1" display="Annex 2 : BASIS OF WORK" xr:uid="{00000000-0004-0000-0100-000002000000}"/>
    <hyperlink ref="B7" location="'Annex 3 - Changes '!A1" display="Annex 3 : CHANGES " xr:uid="{00000000-0004-0000-0100-000003000000}"/>
    <hyperlink ref="B4" location="'Opinion Statement (DistHeat)'!A1" display="'Opinion Statement (DistHeat)'!A1" xr:uid="{BCDCFE39-DFA9-444A-9F06-378118323222}"/>
  </hyperlinks>
  <pageMargins left="0.74803149606299213" right="0.74803149606299213" top="0.35433070866141736" bottom="0.78740157480314965" header="0.23622047244094491" footer="0.47244094488188981"/>
  <pageSetup paperSize="9" scale="85" orientation="portrait" r:id="rId1"/>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151"/>
  <sheetViews>
    <sheetView zoomScaleNormal="100" workbookViewId="0">
      <selection sqref="A1:E2"/>
    </sheetView>
  </sheetViews>
  <sheetFormatPr baseColWidth="10" defaultColWidth="9.140625" defaultRowHeight="12.75" outlineLevelRow="1" x14ac:dyDescent="0.2"/>
  <cols>
    <col min="1" max="1" width="32.140625" style="51" customWidth="1"/>
    <col min="2" max="5" width="15.5703125" style="60" customWidth="1"/>
    <col min="6" max="6" width="93.5703125" style="149" customWidth="1"/>
    <col min="7" max="7" width="9.140625" style="134"/>
    <col min="8" max="16384" width="9.140625" style="40"/>
  </cols>
  <sheetData>
    <row r="1" spans="1:7" ht="12.75" customHeight="1" x14ac:dyDescent="0.2">
      <c r="A1" s="611" t="str">
        <f>Translations!$B$88</f>
        <v>Dieses Blatt ist AUSSCHLIESSLICH für die Berichterstattung EINZELNER Anlagen vorgesehen. Die Berichterstattung durch Fernwärmeunternehmen ist in Österreich nicht anwendbar, daher ist das Blatt "Opinion Statement (DistHeat)" ausgeblendet.</v>
      </c>
      <c r="B1" s="611"/>
      <c r="C1" s="611"/>
      <c r="D1" s="611"/>
      <c r="E1" s="611"/>
    </row>
    <row r="2" spans="1:7" ht="34.5" customHeight="1" x14ac:dyDescent="0.2">
      <c r="A2" s="611"/>
      <c r="B2" s="611"/>
      <c r="C2" s="611"/>
      <c r="D2" s="611"/>
      <c r="E2" s="611"/>
    </row>
    <row r="3" spans="1:7" hidden="1" x14ac:dyDescent="0.2">
      <c r="A3" s="350"/>
      <c r="B3" s="612"/>
      <c r="C3" s="612"/>
      <c r="D3" s="612"/>
      <c r="E3" s="612"/>
    </row>
    <row r="4" spans="1:7" ht="12.75" hidden="1" customHeight="1" x14ac:dyDescent="0.2">
      <c r="A4" s="611" t="str">
        <f>Translations!$B$89</f>
        <v>Bevor sie das Prüfgutachten ausstellen, blenden Sie bitte das folgende Blatt aus:</v>
      </c>
      <c r="B4" s="611"/>
      <c r="C4" s="611"/>
      <c r="D4" s="611"/>
      <c r="E4" s="611"/>
    </row>
    <row r="5" spans="1:7" ht="12.75" hidden="1" customHeight="1" x14ac:dyDescent="0.2">
      <c r="A5" s="350"/>
      <c r="B5" s="612" t="str">
        <f>Translations!$B$90</f>
        <v>Opinion Statement (DistHeat)</v>
      </c>
      <c r="C5" s="612"/>
      <c r="D5" s="612"/>
      <c r="E5" s="612"/>
    </row>
    <row r="6" spans="1:7" ht="12.75" customHeight="1" x14ac:dyDescent="0.2">
      <c r="F6" s="146" t="str">
        <f>Translations!$B$6</f>
        <v>LEITLINIEN FÜR PRÜFSTELLEN</v>
      </c>
    </row>
    <row r="7" spans="1:7" ht="31.5" customHeight="1" x14ac:dyDescent="0.2">
      <c r="A7" s="615" t="str">
        <f>Translations!$B$91</f>
        <v>Unabhängiger Prüfbericht samt Prüfgutachten im Hinblick auf die Erlangung hinreichender Sicherheit - Emissionshandelssystem</v>
      </c>
      <c r="B7" s="615"/>
      <c r="C7" s="615"/>
      <c r="D7" s="615"/>
      <c r="E7" s="615"/>
      <c r="F7" s="538" t="str">
        <f>Translations!$B$92</f>
        <v>Bitte füllen Sie alle gelb unterlegten Felder in der Vorlage für das Prüfgutachten aus und löschen oder ändern Sie dabei gegebenenfalls bereits in das Feld eingetragenen Text. Weitere Anweisungen oder Bemerkungen zu den einzelnen Zeilen stehen gegebenenfalls in dieser Spalte unten. Weitere Einzelheiten mit Hintergrundinformationen zur Prüfung usw. sollten in Anhang 2 mitgeteilt werden.
Wenn eine Frage nicht für die durchzuführende Prüfung relevant ist, geben Sie bitte N/A ein, anstatt eine Zelle leer zu lassen.</v>
      </c>
    </row>
    <row r="8" spans="1:7" ht="12.75" customHeight="1" x14ac:dyDescent="0.2">
      <c r="A8" s="616" t="str">
        <f>Translations!$B$8</f>
        <v>EU-EHS Klimaneutralitätsbericht</v>
      </c>
      <c r="B8" s="616"/>
      <c r="C8" s="616"/>
      <c r="D8" s="616"/>
      <c r="E8" s="616"/>
      <c r="F8" s="538"/>
    </row>
    <row r="9" spans="1:7" ht="13.5" customHeight="1" thickBot="1" x14ac:dyDescent="0.25">
      <c r="B9" s="69"/>
      <c r="C9" s="69"/>
      <c r="D9" s="69"/>
      <c r="E9" s="69"/>
      <c r="F9" s="538"/>
    </row>
    <row r="10" spans="1:7" ht="25.5" customHeight="1" thickBot="1" x14ac:dyDescent="0.25">
      <c r="A10" s="539" t="str">
        <f>Translations!$B$94</f>
        <v>ANGABEN ZUM ANLAGENBETREIBER</v>
      </c>
      <c r="B10" s="540"/>
      <c r="C10" s="540"/>
      <c r="D10" s="540"/>
      <c r="E10" s="541"/>
      <c r="F10" s="538"/>
    </row>
    <row r="11" spans="1:7" ht="12.75" customHeight="1" x14ac:dyDescent="0.2">
      <c r="A11" s="105" t="str">
        <f>Translations!$B$95</f>
        <v>Name des Anlagenbetreibers:</v>
      </c>
      <c r="B11" s="542"/>
      <c r="C11" s="542"/>
      <c r="D11" s="542"/>
      <c r="E11" s="543"/>
      <c r="F11" s="538"/>
    </row>
    <row r="12" spans="1:7" x14ac:dyDescent="0.2">
      <c r="A12" s="162" t="str">
        <f>Translations!$B$96</f>
        <v>Bezeichnung der Anlage:</v>
      </c>
      <c r="B12" s="516"/>
      <c r="C12" s="516"/>
      <c r="D12" s="516"/>
      <c r="E12" s="517"/>
      <c r="F12" s="71"/>
    </row>
    <row r="13" spans="1:7" ht="27" customHeight="1" x14ac:dyDescent="0.2">
      <c r="A13" s="162" t="str">
        <f>Translations!$B$97</f>
        <v>Anschrift des Standortes der Anlage:</v>
      </c>
      <c r="B13" s="516"/>
      <c r="C13" s="516"/>
      <c r="D13" s="516"/>
      <c r="E13" s="517"/>
      <c r="F13" s="71"/>
    </row>
    <row r="14" spans="1:7" x14ac:dyDescent="0.2">
      <c r="A14" s="162" t="str">
        <f>Translations!$B$98</f>
        <v>Eindeutige Kennnummer:</v>
      </c>
      <c r="B14" s="516"/>
      <c r="C14" s="516"/>
      <c r="D14" s="516"/>
      <c r="E14" s="517"/>
      <c r="F14" s="71"/>
    </row>
    <row r="15" spans="1:7" ht="25.5" x14ac:dyDescent="0.2">
      <c r="A15" s="162" t="str">
        <f>Translations!$B$99</f>
        <v>Nummer der Genehmigung zur Emission von Treibhausgasen:</v>
      </c>
      <c r="B15" s="516"/>
      <c r="C15" s="516"/>
      <c r="D15" s="516"/>
      <c r="E15" s="517"/>
      <c r="F15" s="71"/>
    </row>
    <row r="16" spans="1:7" s="48" customFormat="1" ht="51.75" customHeight="1" x14ac:dyDescent="0.2">
      <c r="A16" s="162" t="str">
        <f>Translations!$B$100</f>
        <v>Datum des(r) relevanten genehmigten Klimaneutralitätsplans(-pläne) mit jeweiliger Gültigkeitsdauer:</v>
      </c>
      <c r="B16" s="516"/>
      <c r="C16" s="516"/>
      <c r="D16" s="516"/>
      <c r="E16" s="517"/>
      <c r="F16" s="71" t="str">
        <f>Translations!$B$101</f>
        <v>Bitte alle Versionen des Klimaneutralitätsplans einbeziehen, die für den Berichtszeitraum relevant sind, einschließlich aller Versionen, die kurz vor der Erstellung des Prüfberichts genehmigt wurden und für den Berichtszeitraum relevant sind.</v>
      </c>
      <c r="G16" s="134"/>
    </row>
    <row r="17" spans="1:7" s="48" customFormat="1" ht="64.7" customHeight="1" x14ac:dyDescent="0.2">
      <c r="A17" s="162" t="str">
        <f>Translations!$B$102</f>
        <v>Wurden die oben angeführten Klimaneutralitätspläne von der zuständigen Behörde geprüft und für konform befunden?</v>
      </c>
      <c r="B17" s="518" t="s">
        <v>1334</v>
      </c>
      <c r="C17" s="518"/>
      <c r="D17" s="518"/>
      <c r="E17" s="519"/>
      <c r="F17" s="71" t="str">
        <f>Translations!$B$103</f>
        <v>Bitte geben Sie an, ob der Klimaneutralitätsplan von der zuständigen Behörde geprüft und für konform befunden wurde. Die Prüfeinrichtung sollte überprüfen, ob diesbezüglich ein Schriftwechsel zwischen dem Anlagenbetreiber und der zuständigen Behörde vorliegt. Wenn aus dem Schriftwechsel hervorgeht, dass der Plan für nicht konform befunden wurde, muss die Prüfeinrichtung dies in ihrem Prüfgutachten und in Anhang 3 vermerken.</v>
      </c>
      <c r="G17" s="134"/>
    </row>
    <row r="18" spans="1:7" s="48" customFormat="1" ht="46.7" customHeight="1" x14ac:dyDescent="0.2">
      <c r="A18" s="162" t="str">
        <f>Translations!$B$104</f>
        <v>Für die Prüfung der Klimaneutralitätspläne zuständige Behörde:</v>
      </c>
      <c r="B18" s="516"/>
      <c r="C18" s="516"/>
      <c r="D18" s="516"/>
      <c r="E18" s="517"/>
      <c r="F18" s="71" t="str">
        <f>Translations!$B$105</f>
        <v>Angabe der zuständigen Behörde, die für die Prüfung der Klimaneutralitätspläne zuständig ist.</v>
      </c>
      <c r="G18" s="134"/>
    </row>
    <row r="19" spans="1:7" ht="12.75" customHeight="1" x14ac:dyDescent="0.2">
      <c r="A19" s="162" t="str">
        <f>Translations!$B$106</f>
        <v>Anhang-I-Tätigkeit:</v>
      </c>
      <c r="B19" s="518" t="s">
        <v>1334</v>
      </c>
      <c r="C19" s="518"/>
      <c r="D19" s="518"/>
      <c r="E19" s="519"/>
      <c r="F19" s="71" t="str">
        <f>Translations!$B$107</f>
        <v>Wählen Sie die primäre Anhang-I-Tätigkeit der Anlage aus.</v>
      </c>
    </row>
    <row r="20" spans="1:7" ht="13.5" thickBot="1" x14ac:dyDescent="0.25">
      <c r="A20" s="70" t="str">
        <f>Translations!$B$108</f>
        <v>Weitere Anhang-I-Tätigkeiten:</v>
      </c>
      <c r="B20" s="625" t="s">
        <v>1334</v>
      </c>
      <c r="C20" s="625"/>
      <c r="D20" s="625"/>
      <c r="E20" s="626"/>
      <c r="F20" s="71" t="str">
        <f>Translations!$B$109</f>
        <v>Falls relevant, tragen Sie hier bitte alle anderen Anhang-I-Tätigkeiten ein.</v>
      </c>
    </row>
    <row r="21" spans="1:7" ht="13.5" thickBot="1" x14ac:dyDescent="0.25">
      <c r="A21" s="613"/>
      <c r="B21" s="614"/>
      <c r="C21" s="614"/>
      <c r="D21" s="614"/>
      <c r="E21" s="614"/>
      <c r="F21" s="147"/>
    </row>
    <row r="22" spans="1:7" ht="15.75" customHeight="1" thickBot="1" x14ac:dyDescent="0.25">
      <c r="A22" s="539" t="str">
        <f>Translations!$B$111</f>
        <v>DETAILS ZUM BERICHT</v>
      </c>
      <c r="B22" s="540"/>
      <c r="C22" s="540"/>
      <c r="D22" s="540"/>
      <c r="E22" s="541"/>
      <c r="F22" s="147"/>
    </row>
    <row r="23" spans="1:7" ht="13.35" customHeight="1" x14ac:dyDescent="0.2">
      <c r="A23" s="162" t="str">
        <f>Translations!$B$112</f>
        <v>Art des Berichts:</v>
      </c>
      <c r="B23" s="551" t="str">
        <f>Translations!$B$113</f>
        <v>Klimaneutralitätsbericht - einzelne Anlage</v>
      </c>
      <c r="C23" s="551"/>
      <c r="D23" s="551"/>
      <c r="E23" s="552"/>
      <c r="F23" s="147"/>
    </row>
    <row r="24" spans="1:7" ht="12.75" customHeight="1" x14ac:dyDescent="0.2">
      <c r="A24" s="228" t="str">
        <f>Translations!$B$114</f>
        <v>Berichtszeitraum:</v>
      </c>
      <c r="B24" s="518" t="s">
        <v>1334</v>
      </c>
      <c r="C24" s="518"/>
      <c r="D24" s="518"/>
      <c r="E24" s="519"/>
      <c r="F24" s="71" t="str">
        <f>Translations!$B$115</f>
        <v>Wählen Sie den zutreffenden Berichtszeitraum auf den sich die Etappenziele und Ziele beziehen.</v>
      </c>
    </row>
    <row r="25" spans="1:7" ht="32.85" customHeight="1" x14ac:dyDescent="0.2">
      <c r="A25" s="228" t="str">
        <f>Translations!$B$116</f>
        <v>Datum des Klimaneutralitätsberichts:</v>
      </c>
      <c r="B25" s="551"/>
      <c r="C25" s="551"/>
      <c r="D25" s="551"/>
      <c r="E25" s="552"/>
      <c r="F25" s="520" t="str">
        <f>Translations!$B$118</f>
        <v>Geben Sie das Referenzdatum und die Versionsnummer des zu prüfenden Berichts ein (die endgültige Version des Berichts, wenn er vor Ende der Prüfung überarbeitet oder aktualisiert wurde; das Referenzdatum sollte mit dem Datum des Berichts zusammenstimmen, in den dieses Prüfgutachten eingefügt wird).</v>
      </c>
    </row>
    <row r="26" spans="1:7" ht="28.7" customHeight="1" x14ac:dyDescent="0.2">
      <c r="A26" s="228" t="str">
        <f>Translations!$B$117</f>
        <v>Versionsnummer des Klimaneutralitätsberichts:</v>
      </c>
      <c r="B26" s="551"/>
      <c r="C26" s="551"/>
      <c r="D26" s="551"/>
      <c r="E26" s="552"/>
      <c r="F26" s="520"/>
    </row>
    <row r="27" spans="1:7" ht="47.25" customHeight="1" thickBot="1" x14ac:dyDescent="0.25">
      <c r="A27" s="70" t="str">
        <f>Translations!$B$119</f>
        <v>Referenzdokument:</v>
      </c>
      <c r="B27" s="549"/>
      <c r="C27" s="549"/>
      <c r="D27" s="549"/>
      <c r="E27" s="550"/>
      <c r="F27" s="71" t="str">
        <f>Translations!$B$120</f>
        <v>Fügen Sie den Namen der Datei ein, die den Datenbericht enthält, einschließlich Datum und Versionsnummer. Dies sollte der Name der elektronischen Datei sein, die ein Datum und eine Versionsnummer in der Dateinamenskonvention enthält.</v>
      </c>
    </row>
    <row r="28" spans="1:7" ht="13.5" thickBot="1" x14ac:dyDescent="0.25">
      <c r="A28" s="613"/>
      <c r="B28" s="614"/>
      <c r="C28" s="614"/>
      <c r="D28" s="614"/>
      <c r="E28" s="614"/>
      <c r="F28" s="147"/>
    </row>
    <row r="29" spans="1:7" ht="19.5" customHeight="1" thickBot="1" x14ac:dyDescent="0.25">
      <c r="A29" s="539" t="str">
        <f>Translations!$B$110</f>
        <v>GEPRÜFTE ERREICHUNG VON ETAPPENZIELEN UND ZIELEN</v>
      </c>
      <c r="B29" s="540"/>
      <c r="C29" s="540"/>
      <c r="D29" s="540"/>
      <c r="E29" s="541"/>
      <c r="F29" s="147"/>
    </row>
    <row r="30" spans="1:7" ht="6" customHeight="1" thickBot="1" x14ac:dyDescent="0.25">
      <c r="A30" s="624"/>
      <c r="B30" s="615"/>
      <c r="C30" s="615"/>
      <c r="D30" s="615"/>
      <c r="E30" s="615"/>
      <c r="F30" s="71"/>
    </row>
    <row r="31" spans="1:7" ht="18.75" customHeight="1" x14ac:dyDescent="0.2">
      <c r="A31" s="618" t="str">
        <f>Translations!$B$121</f>
        <v>Geprüfte zielbezogene Daten:</v>
      </c>
      <c r="B31" s="619"/>
      <c r="C31" s="619"/>
      <c r="D31" s="619"/>
      <c r="E31" s="620"/>
      <c r="F31" s="71"/>
    </row>
    <row r="32" spans="1:7" s="133" customFormat="1" ht="34.5" customHeight="1" x14ac:dyDescent="0.2">
      <c r="A32" s="290" t="str">
        <f>Translations!$B$122</f>
        <v>Anlagenteil</v>
      </c>
      <c r="B32" s="287" t="str">
        <f>Translations!$B$123</f>
        <v>Art des Anlagenteils</v>
      </c>
      <c r="C32" s="276" t="str">
        <f>Translations!$B$124</f>
        <v>Intensität oder Emissionswert</v>
      </c>
      <c r="D32" s="276" t="str">
        <f>Translations!$B$125</f>
        <v>Art des Ziels</v>
      </c>
      <c r="E32" s="291" t="str">
        <f>Translations!$B$126</f>
        <v>Ziel erreicht</v>
      </c>
      <c r="F32" s="71" t="str">
        <f>Translations!$B$127</f>
        <v>Bitte fügen Sie die relevanten Daten aus dem zu prüfenden Bericht ein und geben Sie an, ob das zugehörige Ziel erreicht wurde.</v>
      </c>
      <c r="G32" s="134"/>
    </row>
    <row r="33" spans="1:7" s="133" customFormat="1" ht="29.85" customHeight="1" x14ac:dyDescent="0.2">
      <c r="A33" s="292" t="s">
        <v>1334</v>
      </c>
      <c r="B33" s="286" t="s">
        <v>1334</v>
      </c>
      <c r="C33" s="278"/>
      <c r="D33" s="286" t="s">
        <v>1334</v>
      </c>
      <c r="E33" s="293" t="s">
        <v>1334</v>
      </c>
      <c r="F33"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G33" s="134"/>
    </row>
    <row r="34" spans="1:7" s="133" customFormat="1" ht="29.85" customHeight="1" x14ac:dyDescent="0.2">
      <c r="A34" s="292" t="s">
        <v>1334</v>
      </c>
      <c r="B34" s="286" t="s">
        <v>1334</v>
      </c>
      <c r="C34" s="278"/>
      <c r="D34" s="286" t="s">
        <v>1334</v>
      </c>
      <c r="E34" s="293" t="s">
        <v>1334</v>
      </c>
      <c r="F34" s="600"/>
      <c r="G34" s="134"/>
    </row>
    <row r="35" spans="1:7" s="133" customFormat="1" ht="29.85" customHeight="1" x14ac:dyDescent="0.2">
      <c r="A35" s="292" t="s">
        <v>1334</v>
      </c>
      <c r="B35" s="286" t="s">
        <v>1334</v>
      </c>
      <c r="C35" s="278"/>
      <c r="D35" s="286" t="s">
        <v>1334</v>
      </c>
      <c r="E35" s="293" t="s">
        <v>1334</v>
      </c>
      <c r="G35" s="134"/>
    </row>
    <row r="36" spans="1:7" s="133" customFormat="1" ht="29.85" customHeight="1" x14ac:dyDescent="0.2">
      <c r="A36" s="292" t="s">
        <v>1334</v>
      </c>
      <c r="B36" s="286" t="s">
        <v>1334</v>
      </c>
      <c r="C36" s="278"/>
      <c r="D36" s="286" t="s">
        <v>1334</v>
      </c>
      <c r="E36" s="293" t="s">
        <v>1334</v>
      </c>
      <c r="F36" s="277"/>
      <c r="G36" s="134"/>
    </row>
    <row r="37" spans="1:7" s="133" customFormat="1" ht="29.85" customHeight="1" x14ac:dyDescent="0.2">
      <c r="A37" s="292" t="s">
        <v>1334</v>
      </c>
      <c r="B37" s="286" t="s">
        <v>1334</v>
      </c>
      <c r="C37" s="278"/>
      <c r="D37" s="286" t="s">
        <v>1334</v>
      </c>
      <c r="E37" s="293" t="s">
        <v>1334</v>
      </c>
      <c r="F37" s="267" t="str">
        <f>Translations!$B$129</f>
        <v>Bitte verbergen Sie leere Zeilen, die nicht verwendet werden.</v>
      </c>
      <c r="G37" s="134"/>
    </row>
    <row r="38" spans="1:7" s="133" customFormat="1" ht="29.85" customHeight="1" x14ac:dyDescent="0.2">
      <c r="A38" s="292" t="s">
        <v>1334</v>
      </c>
      <c r="B38" s="286" t="s">
        <v>1334</v>
      </c>
      <c r="C38" s="278"/>
      <c r="D38" s="286" t="s">
        <v>1334</v>
      </c>
      <c r="E38" s="293" t="s">
        <v>1334</v>
      </c>
      <c r="F38" s="277"/>
      <c r="G38" s="134"/>
    </row>
    <row r="39" spans="1:7" s="133" customFormat="1" ht="29.85" customHeight="1" x14ac:dyDescent="0.2">
      <c r="A39" s="292" t="s">
        <v>1334</v>
      </c>
      <c r="B39" s="286" t="s">
        <v>1334</v>
      </c>
      <c r="C39" s="278"/>
      <c r="D39" s="286" t="s">
        <v>1334</v>
      </c>
      <c r="E39" s="293" t="s">
        <v>1334</v>
      </c>
      <c r="F39" s="277"/>
      <c r="G39" s="134"/>
    </row>
    <row r="40" spans="1:7" s="133" customFormat="1" ht="29.85" customHeight="1" x14ac:dyDescent="0.2">
      <c r="A40" s="292" t="s">
        <v>1334</v>
      </c>
      <c r="B40" s="286" t="s">
        <v>1334</v>
      </c>
      <c r="C40" s="278"/>
      <c r="D40" s="286" t="s">
        <v>1334</v>
      </c>
      <c r="E40" s="293" t="s">
        <v>1334</v>
      </c>
      <c r="F40" s="277"/>
      <c r="G40" s="134"/>
    </row>
    <row r="41" spans="1:7" s="133" customFormat="1" ht="29.85" customHeight="1" x14ac:dyDescent="0.2">
      <c r="A41" s="292" t="s">
        <v>1334</v>
      </c>
      <c r="B41" s="286" t="s">
        <v>1334</v>
      </c>
      <c r="C41" s="278"/>
      <c r="D41" s="286" t="s">
        <v>1334</v>
      </c>
      <c r="E41" s="293" t="s">
        <v>1334</v>
      </c>
      <c r="F41" s="277"/>
      <c r="G41" s="134"/>
    </row>
    <row r="42" spans="1:7" s="133" customFormat="1" ht="29.85" customHeight="1" x14ac:dyDescent="0.2">
      <c r="A42" s="292" t="s">
        <v>1334</v>
      </c>
      <c r="B42" s="286" t="s">
        <v>1334</v>
      </c>
      <c r="C42" s="278"/>
      <c r="D42" s="286" t="s">
        <v>1334</v>
      </c>
      <c r="E42" s="293" t="s">
        <v>1334</v>
      </c>
      <c r="F42" s="277"/>
      <c r="G42" s="134"/>
    </row>
    <row r="43" spans="1:7" ht="42.6" customHeight="1" x14ac:dyDescent="0.2">
      <c r="A43" s="606" t="str">
        <f>Translations!$B$130</f>
        <v>Etappenziele erreicht:</v>
      </c>
      <c r="B43" s="601" t="str">
        <f>Translations!$B$131</f>
        <v>Die im genehmigten Klimaneutralitätsplan festgelegten Etappenziele für den aktuellen Berichtszeitraum wurden mit Ausnahme der folgenden Einschränkungen erreicht:</v>
      </c>
      <c r="C43" s="602"/>
      <c r="D43" s="602"/>
      <c r="E43" s="603"/>
      <c r="F43" s="71"/>
    </row>
    <row r="44" spans="1:7" ht="44.25" customHeight="1" x14ac:dyDescent="0.2">
      <c r="A44" s="530"/>
      <c r="B44" s="288" t="str">
        <f>Translations!$B$132</f>
        <v>Etappenziel Referenznummer</v>
      </c>
      <c r="C44" s="604" t="str">
        <f>Translations!$B$133</f>
        <v>Anmerkungen</v>
      </c>
      <c r="D44" s="604"/>
      <c r="E44" s="605"/>
      <c r="F44" s="71"/>
    </row>
    <row r="45" spans="1:7" ht="15.6" customHeight="1" x14ac:dyDescent="0.2">
      <c r="A45" s="530"/>
      <c r="B45" s="268">
        <v>1</v>
      </c>
      <c r="C45" s="608">
        <v>1</v>
      </c>
      <c r="D45" s="609"/>
      <c r="E45" s="610"/>
      <c r="F45" s="520" t="str">
        <f>Translations!$B$134</f>
        <v>Geben Sie die Referenznummer für jedes NICHT erreichte Etappenziel ein und fügen Sie einen kurzen Kommentar hinzu, warum das Etappenziel nicht erreicht wurde.</v>
      </c>
    </row>
    <row r="46" spans="1:7" ht="15.6" customHeight="1" x14ac:dyDescent="0.2">
      <c r="A46" s="530"/>
      <c r="B46" s="268">
        <v>2</v>
      </c>
      <c r="C46" s="608">
        <v>2</v>
      </c>
      <c r="D46" s="609"/>
      <c r="E46" s="610"/>
      <c r="F46" s="520"/>
    </row>
    <row r="47" spans="1:7" ht="15.6" customHeight="1" x14ac:dyDescent="0.2">
      <c r="A47" s="530"/>
      <c r="B47" s="268">
        <v>3</v>
      </c>
      <c r="C47" s="608">
        <v>3</v>
      </c>
      <c r="D47" s="609"/>
      <c r="E47" s="610"/>
      <c r="F47" s="71"/>
    </row>
    <row r="48" spans="1:7" ht="15.6" customHeight="1" x14ac:dyDescent="0.2">
      <c r="A48" s="530"/>
      <c r="B48" s="268">
        <v>4</v>
      </c>
      <c r="C48" s="608">
        <v>4</v>
      </c>
      <c r="D48" s="609"/>
      <c r="E48" s="610"/>
      <c r="F48" s="71"/>
    </row>
    <row r="49" spans="1:7" ht="15.6" customHeight="1" x14ac:dyDescent="0.2">
      <c r="A49" s="607"/>
      <c r="B49" s="268">
        <v>5</v>
      </c>
      <c r="C49" s="608">
        <v>5</v>
      </c>
      <c r="D49" s="609"/>
      <c r="E49" s="610"/>
      <c r="F49" s="71"/>
    </row>
    <row r="50" spans="1:7" ht="6" customHeight="1" x14ac:dyDescent="0.2">
      <c r="A50" s="621"/>
      <c r="B50" s="622"/>
      <c r="C50" s="622"/>
      <c r="D50" s="622"/>
      <c r="E50" s="623"/>
      <c r="F50" s="71"/>
    </row>
    <row r="51" spans="1:7" ht="51" customHeight="1" x14ac:dyDescent="0.2">
      <c r="A51" s="162" t="str">
        <f>Translations!$B$135</f>
        <v>Sind im Berichtszeitraum Änderungen eingetreten, die sich auf die Etappenziele und Ziele auswirken?</v>
      </c>
      <c r="B51" s="597" t="s">
        <v>1334</v>
      </c>
      <c r="C51" s="598"/>
      <c r="D51" s="598"/>
      <c r="E51" s="617"/>
      <c r="F51" s="71" t="str">
        <f>Translations!$B$136</f>
        <v xml:space="preserve">Ja/Nein. (Wenn „Ja“, antworten Sie bitte angemessen auf die untenstehende Frage zur Einhaltung der Regeln und geben Sie kurz die Details, zu allem was nicht vor Abschluss der Prüfung an die zuständige Behörde gemeldet wurde, in Anhang 3 an.) </v>
      </c>
    </row>
    <row r="52" spans="1:7" ht="86.45" customHeight="1" thickBot="1" x14ac:dyDescent="0.25">
      <c r="A52" s="70" t="str">
        <f>Translations!$B$137</f>
        <v xml:space="preserve">Wurde der Klimaneutralitätsplan während des Berichtszeitraums hinsichtlich der Etappenziele und Ziele aktualisiert? (Artikel 22d der EU-Verordnung über kostenlose Zuteilung)? </v>
      </c>
      <c r="B52" s="597" t="s">
        <v>1334</v>
      </c>
      <c r="C52" s="598"/>
      <c r="D52" s="598"/>
      <c r="E52" s="617"/>
      <c r="F52" s="71" t="str">
        <f>Translations!$B$138</f>
        <v>Ja/Nein. (Wenn „Ja“, antworten Sie bitte angemessen auf die untenstehende Frage zur Einhaltung der Regeln und geben Sie kurz die Details, zu allem was nicht vor Abschluss der Prüfung an die zuständige Behörde gemeldet wurde, in Anhang 3 an.) Weitere Informationen finden Sie in Guidance Documents 11 (GD11) zu Klimaneutralitätsplänen als Konditionalität für die kostenlose Zuteilung.</v>
      </c>
    </row>
    <row r="53" spans="1:7" ht="9" customHeight="1" thickBot="1" x14ac:dyDescent="0.25">
      <c r="B53" s="69"/>
      <c r="C53" s="69"/>
      <c r="D53" s="69"/>
      <c r="E53" s="69"/>
      <c r="F53" s="147"/>
    </row>
    <row r="54" spans="1:7" ht="20.100000000000001" customHeight="1" thickBot="1" x14ac:dyDescent="0.25">
      <c r="A54" s="539" t="str">
        <f>Translations!$B$139</f>
        <v>ANGABEN ZUR STANDORTPRÜFUNG</v>
      </c>
      <c r="B54" s="540"/>
      <c r="C54" s="540"/>
      <c r="D54" s="540"/>
      <c r="E54" s="541"/>
      <c r="F54" s="147"/>
    </row>
    <row r="55" spans="1:7" ht="56.45" customHeight="1" x14ac:dyDescent="0.2">
      <c r="A55" s="264" t="str">
        <f>Translations!$B$140</f>
        <v>Anlage war Gegenstand einer Standortbegehung vor Ort im Rahmen der Prüfung des Klimaneutralitätsberichts:</v>
      </c>
      <c r="B55" s="597" t="s">
        <v>1334</v>
      </c>
      <c r="C55" s="598"/>
      <c r="D55" s="598"/>
      <c r="E55" s="599"/>
      <c r="F55" s="71" t="str">
        <f>Translations!$B$141</f>
        <v>Ja/Nein</v>
      </c>
    </row>
    <row r="56" spans="1:7" ht="113.85" customHeight="1" x14ac:dyDescent="0.2">
      <c r="A56" s="140" t="str">
        <f>Translations!$B$142</f>
        <v>EU-Verordnung über die Akkreditierung und Prüfung Artikel 34a - Begründung für Durchführung einer virtuellen Standortbegehung aufgrund von höherer Gewalt und Information, wie die „Begehung" durchgeführt und das Prüfrisiko reduziert wurde:</v>
      </c>
      <c r="B56" s="553"/>
      <c r="C56" s="553"/>
      <c r="D56" s="553"/>
      <c r="E56" s="554"/>
      <c r="F56" s="217" t="str">
        <f>Translations!$B$143</f>
        <v>Bitte geben Sie eine kurze Begründung an, warum eine virtuelle Standortbegehung durchgeführt wurde, wenn zutreffend; beschreiben Sie dabei die Umstände höherer Gewalt und bestätigen Sie, dass eine angemessene Risikoanalyse ausgeführt wurde;
bitte geben Sie auch Informationen über die bei der virtuellen Standortbegehung durchgeführten Handlungen und die ergriffenen Maßnahmen, um das Prüfrisiko auf ein annehmbares Maß zu senken, an. Beachten Sie Abschnitt 4 der Key Guidance Note II.5 (KGN II.5).</v>
      </c>
    </row>
    <row r="57" spans="1:7" ht="63.75" customHeight="1" x14ac:dyDescent="0.2">
      <c r="A57" s="162" t="str">
        <f>Translations!$B$144</f>
        <v>Datum der Genehmigung einer virtuellen Standortbegehung durch die zuständige Behörde:</v>
      </c>
      <c r="B57" s="553"/>
      <c r="C57" s="553"/>
      <c r="D57" s="553"/>
      <c r="E57" s="554"/>
      <c r="F57" s="71" t="str">
        <f>Translations!$B$145</f>
        <v>Wenn eine virtuelle Standortbegehung gemäß Artikel 34a durchgeführt wird, bitte geben Sie das Datum der formalen Genehmigung, die Standortbegehung aufgrund von höherer Gewalt virtuell durchzuführen, an, außer wenn die zuständige Behörde die virtuelle Standortbegehung gemäß Artikel 34a(4) der EU-Verordnung über die Akkreditierung und Prüfung zugelassen hat, ohne dass hierfür eine individuelle Genehmigung gemäß Absatz 3 erforderlich ist.</v>
      </c>
    </row>
    <row r="58" spans="1:7" ht="60.95" customHeight="1" x14ac:dyDescent="0.2">
      <c r="A58" s="162" t="str">
        <f>Translations!$B$146</f>
        <v>Datum der Standortbegehung [EU-Verordnung über die Akkreditierung und Prüfung Artikel 21 Absatz 1]:</v>
      </c>
      <c r="B58" s="553"/>
      <c r="C58" s="553"/>
      <c r="D58" s="553"/>
      <c r="E58" s="554"/>
      <c r="F58" s="71" t="str">
        <f>Translations!$B$147</f>
        <v>Wenn Begehungen durchgeführt wurden, Angabe des Datums der Standortbegehungen.</v>
      </c>
    </row>
    <row r="59" spans="1:7" ht="24.75" customHeight="1" x14ac:dyDescent="0.2">
      <c r="A59" s="162" t="str">
        <f>Translations!$B$148</f>
        <v>Dauer der Standortbegehung in Tagen:</v>
      </c>
      <c r="B59" s="553"/>
      <c r="C59" s="553"/>
      <c r="D59" s="553"/>
      <c r="E59" s="554"/>
      <c r="F59" s="71" t="str">
        <f>Translations!$B$149</f>
        <v>Bitte geben Sie die Anzahl der Tage für jede Standortbegehung an.</v>
      </c>
    </row>
    <row r="60" spans="1:7" ht="70.5" customHeight="1" thickBot="1" x14ac:dyDescent="0.25">
      <c r="A60" s="70" t="str">
        <f>Translations!$B$150</f>
        <v>Name des/der (leitenden) EU-EHS-Prüfers/Prüferin bzw. technischen Sachverständigen, der/die die Standortbegehung/en durchgeführt hat/haben:</v>
      </c>
      <c r="B60" s="595"/>
      <c r="C60" s="595"/>
      <c r="D60" s="595"/>
      <c r="E60" s="596"/>
      <c r="F60" s="71" t="str">
        <f>Translations!$B$151</f>
        <v>Angabe des Namens des/der leitenden EU-EHS-Prüfers/Prüferin, des/der EU-EHS-Prüfers/Prüferin und des/der technischen Sachverständigen, die die Standortbegehungen durchgeführt haben.</v>
      </c>
    </row>
    <row r="61" spans="1:7" ht="9" customHeight="1" thickBot="1" x14ac:dyDescent="0.25">
      <c r="B61" s="69"/>
      <c r="C61" s="69"/>
      <c r="D61" s="69"/>
      <c r="E61" s="69"/>
      <c r="F61" s="147"/>
    </row>
    <row r="62" spans="1:7" ht="18.75" customHeight="1" thickBot="1" x14ac:dyDescent="0.25">
      <c r="A62" s="592" t="str">
        <f>Translations!$B$152</f>
        <v>EINHALTUNG DER EU-EHS-VORSCHRIFTEN</v>
      </c>
      <c r="B62" s="593"/>
      <c r="C62" s="593"/>
      <c r="D62" s="593"/>
      <c r="E62" s="594"/>
      <c r="F62" s="520" t="str">
        <f>Translations!$B$153</f>
        <v>Hier sind nur kurze Antworten erforderlich (oder ein Querverweis auf einen bestimmten Eintrag in Anhang 1). Wenn bei einer Nein-Antwort nähere Angaben zu machen sind, tun Sie dies bitte im entsprechenden Abschnitt des Anhangs 1 für Feststellungen zu nicht berichtigten Verstößen oder Nichtkonformitäten.</v>
      </c>
    </row>
    <row r="63" spans="1:7" ht="60.2" customHeight="1" x14ac:dyDescent="0.2">
      <c r="A63" s="265" t="str">
        <f>Translations!$B$154</f>
        <v>Hält der Klimaneutralitätsplan die Zuteilungsregeln und Durchführungsverordnung (EU) 2023/2441 ein?</v>
      </c>
      <c r="B63" s="590"/>
      <c r="C63" s="590"/>
      <c r="D63" s="590"/>
      <c r="E63" s="591"/>
      <c r="F63" s="520"/>
    </row>
    <row r="64" spans="1:7" s="48" customFormat="1" ht="70.7" customHeight="1" x14ac:dyDescent="0.2">
      <c r="A64" s="162" t="str">
        <f>Translations!$B$155</f>
        <v>Gab es Änderungen am Klimaneutralitätsplan oder Klimaneutralitätsbericht, die sich auf die Etappenziele und Ziele auswirken?</v>
      </c>
      <c r="B64" s="553"/>
      <c r="C64" s="553"/>
      <c r="D64" s="553"/>
      <c r="E64" s="554"/>
      <c r="F64" s="71" t="str">
        <f>Translations!$B$156</f>
        <v>Wenn nicht gemeldet, geben Sie bitte in Anhang 3 eine kurze Zusammenfassung der festgestellten Änderungen an (dies kann zusätzlich zu gemeldeten Änderungen erfolgen)</v>
      </c>
      <c r="G64" s="134"/>
    </row>
    <row r="65" spans="1:6" ht="31.35" customHeight="1" x14ac:dyDescent="0.2">
      <c r="A65" s="587" t="str">
        <f>Translations!$B$157</f>
        <v>EU-Verordnung über Akkreditierung und Prüfung erfüllt:</v>
      </c>
      <c r="B65" s="588"/>
      <c r="C65" s="588"/>
      <c r="D65" s="588"/>
      <c r="E65" s="589"/>
      <c r="F65" s="71" t="str">
        <f>Translations!$B$158</f>
        <v>Dies ist die Verordnung (EU) 2018/2067 ("EU-Verordnung über die Akkreditierung und Prüfung") wie in Punkt 3 des Blatts "Guidelines and Conditions" definiert.</v>
      </c>
    </row>
    <row r="66" spans="1:6" ht="48.6" customHeight="1" x14ac:dyDescent="0.2">
      <c r="A66" s="162" t="str">
        <f>Translations!$B$159</f>
        <v>Artikel 22d: wurden Änderungen des Klimaneutralitätsplans der zuständigen Behörde gemeldet?</v>
      </c>
      <c r="B66" s="553"/>
      <c r="C66" s="553"/>
      <c r="D66" s="553"/>
      <c r="E66" s="554"/>
      <c r="F66" s="71" t="str">
        <f>Translations!$B$160</f>
        <v>Eine Änderung der Etappenziele und Ziele gemäß Artikel 22 der EU Verordnung über die kostenlose Zuteilung nicht zu melden stellt einen Verstoß dar, der in Anhang 1 dieses Prüfgutachtens festzuhalten ist. Information zu Änderungen, die gemeldet werden hätten müssen, sind gemäß Zeile 64 oben in Anhang 3 anzugeben.</v>
      </c>
    </row>
    <row r="67" spans="1:6" ht="90.2" customHeight="1" x14ac:dyDescent="0.2">
      <c r="A67" s="162" t="str">
        <f>Translations!$B$161</f>
        <v>Artikel 16 Absatz 2 ca): Die Grenzen der Anlage und der Anlagenteile wie in der Monitoringverordnung und in der EU-Verordnung über die kostenlose Zuteilung festgelegt, stimmen überein:</v>
      </c>
      <c r="B67" s="553"/>
      <c r="C67" s="553"/>
      <c r="D67" s="553"/>
      <c r="E67" s="554"/>
      <c r="F67" s="71"/>
    </row>
    <row r="68" spans="1:6" ht="84" customHeight="1" x14ac:dyDescent="0.2">
      <c r="A68" s="162" t="str">
        <f>Translations!$B$162</f>
        <v xml:space="preserve">Artikel 16 Absatz 2 fb): Historische Emissionen, Emissionswerte und Aktivitätsraten stimmen mit den Daten aus dem Bezugsdatenbericht und dem Aktivitätsratenbericht überein: </v>
      </c>
      <c r="B68" s="553"/>
      <c r="C68" s="553"/>
      <c r="D68" s="553"/>
      <c r="E68" s="554"/>
      <c r="F68" s="71"/>
    </row>
    <row r="69" spans="1:6" ht="42.75" customHeight="1" x14ac:dyDescent="0.2">
      <c r="A69" s="162" t="str">
        <f>Translations!$B$163</f>
        <v>Artikel 7 Absatz 4 und Artikel 17c: Der Klimaneutralitätsplan wurde korrekt angewendet:</v>
      </c>
      <c r="B69" s="553"/>
      <c r="C69" s="553"/>
      <c r="D69" s="553"/>
      <c r="E69" s="554"/>
      <c r="F69" s="71"/>
    </row>
    <row r="70" spans="1:6" ht="78.75" customHeight="1" x14ac:dyDescent="0.2">
      <c r="A70" s="140" t="str">
        <f>Translations!$B$164</f>
        <v>Artikel 17c Absatz a): Maßnahmen im Zusammenhang mit Etappenzielen und Zielen wurden umgesetzt und die Umsetzung dieser Maßnahmen wurde abgeschlossen:</v>
      </c>
      <c r="B70" s="553"/>
      <c r="C70" s="553"/>
      <c r="D70" s="553"/>
      <c r="E70" s="554"/>
      <c r="F70" s="71"/>
    </row>
    <row r="71" spans="1:6" ht="73.349999999999994" customHeight="1" x14ac:dyDescent="0.2">
      <c r="A71" s="140" t="str">
        <f>Translations!$B$165</f>
        <v>Artikel 17c Absatz c): Der Nachweis der Erreichung von Etappenzielen und Zielen steht im Einklang mit dem Klimaneutralitätsplan:</v>
      </c>
      <c r="B71" s="553"/>
      <c r="C71" s="553"/>
      <c r="D71" s="553"/>
      <c r="E71" s="554"/>
      <c r="F71" s="71"/>
    </row>
    <row r="72" spans="1:6" ht="83.85" customHeight="1" x14ac:dyDescent="0.2">
      <c r="A72" s="140" t="str">
        <f>Translations!$B$166</f>
        <v>Artikel 17c Absatz d): Geeignete Daten werden verwendet um nachzuweisen, ob die im Klimaneutralitätsplan festgelegten Etappenziele und Ziele erreicht wurden:</v>
      </c>
      <c r="B72" s="553"/>
      <c r="C72" s="553"/>
      <c r="D72" s="553"/>
      <c r="E72" s="554"/>
      <c r="F72" s="71"/>
    </row>
    <row r="73" spans="1:6" ht="82.5" customHeight="1" x14ac:dyDescent="0.2">
      <c r="A73" s="162" t="str">
        <f>Translations!$B$167</f>
        <v>Artikel 17c Absatz e): Die Berechnung der Daten, anhand derer nachgewiesen wird, ob die im Klimaneutralitätsplan festgelegten Etappenziele und Ziele erreicht wurden, ist korrekt:</v>
      </c>
      <c r="B73" s="553"/>
      <c r="C73" s="553"/>
      <c r="D73" s="553"/>
      <c r="E73" s="554"/>
      <c r="F73" s="71"/>
    </row>
    <row r="74" spans="1:6" ht="120" customHeight="1" x14ac:dyDescent="0.2">
      <c r="A74" s="162" t="str">
        <f>Translations!$B$168</f>
        <v>Artikel 17c Absatz e): Die Daten, die zum Nachweis der Erreichung der Etappenziele und Ziele verwendet werden, stimmen mit anderen relevanten Daten im geprüften Emissionsbericht, im Bezugsdatenbericht und im jährlichen Aktivitätsratenbericht überein:</v>
      </c>
      <c r="B74" s="553"/>
      <c r="C74" s="553"/>
      <c r="D74" s="553"/>
      <c r="E74" s="554"/>
      <c r="F74" s="71"/>
    </row>
    <row r="75" spans="1:6" ht="110.1" customHeight="1" x14ac:dyDescent="0.2">
      <c r="A75" s="162" t="str">
        <f>Translations!$B$169</f>
        <v>Artikel 17c Absatz f): Die erreichten Ziele zeigen eine Reduzierung, die mit der im Klimaneutralitätsplan beschriebenen geschätzten Reduzierung der Treibhausgasemissionen übereinstimmen:</v>
      </c>
      <c r="B75" s="553"/>
      <c r="C75" s="553"/>
      <c r="D75" s="553"/>
      <c r="E75" s="554"/>
      <c r="F75" s="71"/>
    </row>
    <row r="76" spans="1:6" ht="28.7" customHeight="1" x14ac:dyDescent="0.2">
      <c r="A76" s="546" t="str">
        <f>Translations!$B$170</f>
        <v>Nichtkonformitäten aus dem vorangegangenen Überwachungszeitraum behoben:</v>
      </c>
      <c r="B76" s="553"/>
      <c r="C76" s="553"/>
      <c r="D76" s="553"/>
      <c r="E76" s="554"/>
      <c r="F76" s="520" t="str">
        <f>Translations!$B$171</f>
        <v>Wenn frühere Nichtkonformitäten nicht behoben wurden und diese für das Erreichen der Etappenziele und Ziele in dem betreffenden Berichtszeitraum weiterhin relevant sind, geben Sie bitte an, dass solche Nichtkonformitäten aus früheren Berichtszeiträumen bestehen und machen Sie in Anhang 1 nähere Angaben dazu.</v>
      </c>
    </row>
    <row r="77" spans="1:6" ht="25.35" customHeight="1" x14ac:dyDescent="0.2">
      <c r="A77" s="546"/>
      <c r="B77" s="555" t="str">
        <f>Translations!$B$172</f>
        <v>Wenn „Nein“, wurde das Risiko von Falschangaben und Nichtkonformitäten von der Prüfstelle bewertet?</v>
      </c>
      <c r="C77" s="555"/>
      <c r="D77" s="555"/>
      <c r="E77" s="556"/>
      <c r="F77" s="520"/>
    </row>
    <row r="78" spans="1:6" ht="43.7" customHeight="1" x14ac:dyDescent="0.2">
      <c r="A78" s="546"/>
      <c r="B78" s="553"/>
      <c r="C78" s="553"/>
      <c r="D78" s="553"/>
      <c r="E78" s="554"/>
      <c r="F78" s="71" t="str">
        <f>Translations!$B$173</f>
        <v>Wenn „Nein“, sollten die Feststellungen in Anhang 1 einen Hinweis auf die Wahrscheinlichkeit geben, dass ein Versäumnis bei der Umsetzung der Verbesserung in Zukunft zu Falschangaben und Nichtkonformitäten führen würde.</v>
      </c>
    </row>
    <row r="79" spans="1:6" ht="20.100000000000001" customHeight="1" x14ac:dyDescent="0.2">
      <c r="A79" s="546" t="str">
        <f>Translations!$B$174</f>
        <v>Verbesserungen aus dem vorherigen Berichtszeitraum wurden korrekt umgesetzt:</v>
      </c>
      <c r="B79" s="553"/>
      <c r="C79" s="553"/>
      <c r="D79" s="553"/>
      <c r="E79" s="554"/>
      <c r="F79" s="71"/>
    </row>
    <row r="80" spans="1:6" ht="33.6" customHeight="1" x14ac:dyDescent="0.2">
      <c r="A80" s="546"/>
      <c r="B80" s="555" t="str">
        <f>Translations!$B$172</f>
        <v>Wenn „Nein“, wurde das Risiko von Falschangaben und Nichtkonformitäten von der Prüfstelle bewertet?</v>
      </c>
      <c r="C80" s="555"/>
      <c r="D80" s="555"/>
      <c r="E80" s="556"/>
      <c r="F80" s="71"/>
    </row>
    <row r="81" spans="1:6" ht="38.25" customHeight="1" x14ac:dyDescent="0.2">
      <c r="A81" s="546"/>
      <c r="B81" s="553"/>
      <c r="C81" s="553"/>
      <c r="D81" s="553"/>
      <c r="E81" s="554"/>
      <c r="F81" s="71" t="str">
        <f>Translations!$B$173</f>
        <v>Wenn „Nein“, sollten die Feststellungen in Anhang 1 einen Hinweis auf die Wahrscheinlichkeit geben, dass ein Versäumnis bei der Umsetzung der Verbesserung in Zukunft zu Falschangaben und Nichtkonformitäten führen würde.</v>
      </c>
    </row>
    <row r="82" spans="1:6" ht="28.7" customHeight="1" x14ac:dyDescent="0.2">
      <c r="A82" s="546" t="str">
        <f>Translations!$B$175</f>
        <v>Artikel 14 a) und 16 Absatz 2: Eingehend geprüfte Daten einschließlich Datenflussaktivitäten bis hin zur Primärquelle:</v>
      </c>
      <c r="B82" s="553"/>
      <c r="C82" s="553"/>
      <c r="D82" s="553"/>
      <c r="E82" s="554"/>
      <c r="F82" s="71" t="str">
        <f>Translations!$B$176</f>
        <v>Die Prüfung der Daten wurde vollständig wie vorgeschrieben abgeschlossen.</v>
      </c>
    </row>
    <row r="83" spans="1:6" ht="17.45" customHeight="1" x14ac:dyDescent="0.2">
      <c r="A83" s="546"/>
      <c r="B83" s="555" t="str">
        <f>Translations!$B$177</f>
        <v>Wenn „Nein“, geben Sie bitte unten eine Begründung an:</v>
      </c>
      <c r="C83" s="555"/>
      <c r="D83" s="555"/>
      <c r="E83" s="556"/>
      <c r="F83" s="71"/>
    </row>
    <row r="84" spans="1:6" ht="28.5" customHeight="1" x14ac:dyDescent="0.2">
      <c r="A84" s="546"/>
      <c r="B84" s="553"/>
      <c r="C84" s="553"/>
      <c r="D84" s="553"/>
      <c r="E84" s="554"/>
      <c r="F84" s="71"/>
    </row>
    <row r="85" spans="1:6" ht="84.95" customHeight="1" x14ac:dyDescent="0.2">
      <c r="A85" s="162" t="str">
        <f>Translations!$B$178</f>
        <v>Artikel 14 b): Kontrolltätigkeiten sind angemessen dokumentiert, werden angewandt und aufrechterhalten und sind wirksam genug, um die inhärenten Risiken zu verringern:</v>
      </c>
      <c r="B85" s="553"/>
      <c r="C85" s="553"/>
      <c r="D85" s="553"/>
      <c r="E85" s="554"/>
      <c r="F85" s="71"/>
    </row>
    <row r="86" spans="1:6" ht="97.7" customHeight="1" x14ac:dyDescent="0.2">
      <c r="A86" s="162" t="str">
        <f>Translations!$B$179</f>
        <v>Relevante Verfahren werden angewandt, hinreichend dokumentiert und ordnungsgemäß aufrechterhalten um die inhärenten Risiken und die Kontrollrisiken wirksam zu verringern:</v>
      </c>
      <c r="B86" s="553"/>
      <c r="C86" s="553"/>
      <c r="D86" s="553"/>
      <c r="E86" s="554"/>
      <c r="F86" s="217" t="str">
        <f>Translations!$B$180</f>
        <v>Die Prüfeinrichtung sollte überprüfen, ob Verfahren, die Anlagenbetreiber zur Überwachung und Berichterstattung von Klimaneutralitätszielen und Etappenzielen eingeführt haben, eingerichtet, umgesetzt, aufrechterhalten und dokumentiert sind und ob diese Verfahren geeignet sind, die inhärenten Risiken  und Kontrollrisiken zu verringern.</v>
      </c>
    </row>
    <row r="87" spans="1:6" ht="13.5" customHeight="1" x14ac:dyDescent="0.2">
      <c r="A87" s="545" t="str">
        <f>Translations!$B$181</f>
        <v>Artikel 18 Absatz 4: Gibt es Datenlücken:</v>
      </c>
      <c r="B87" s="553"/>
      <c r="C87" s="553"/>
      <c r="D87" s="553"/>
      <c r="E87" s="554"/>
      <c r="F87" s="229"/>
    </row>
    <row r="88" spans="1:6" ht="26.25" customHeight="1" x14ac:dyDescent="0.2">
      <c r="A88" s="545"/>
      <c r="B88" s="555" t="str">
        <f>Translations!$B$182</f>
        <v>Wenn „Ja“, erläutern Sie dies bitte unten kurz und füllen Sie Anhang 1B aus:</v>
      </c>
      <c r="C88" s="555"/>
      <c r="D88" s="555"/>
      <c r="E88" s="556"/>
      <c r="F88" s="217"/>
    </row>
    <row r="89" spans="1:6" ht="28.5" customHeight="1" x14ac:dyDescent="0.2">
      <c r="A89" s="545"/>
      <c r="B89" s="582"/>
      <c r="C89" s="582"/>
      <c r="D89" s="582"/>
      <c r="E89" s="583"/>
      <c r="F89" s="217"/>
    </row>
    <row r="90" spans="1:6" ht="48.75" customHeight="1" thickBot="1" x14ac:dyDescent="0.25">
      <c r="A90" s="70" t="str">
        <f>Translations!$B$183</f>
        <v>Artikel 18 Absatz 4: Prüfung der Verfahren für fehlende Daten:</v>
      </c>
      <c r="B90" s="549"/>
      <c r="C90" s="549"/>
      <c r="D90" s="549"/>
      <c r="E90" s="550"/>
      <c r="F90" s="71" t="str">
        <f>Translations!$B$184</f>
        <v>Angabe der Gründe, warum der Datenbericht nicht vollständig ist, sind in den Feststellungen in Anhang 1 anzugeben; darin sollte auch angegeben werden, ob zur Schließung der Datenlücke eine alternative Methodik verwendet wurde.</v>
      </c>
    </row>
    <row r="91" spans="1:6" ht="29.85" customHeight="1" x14ac:dyDescent="0.2">
      <c r="A91" s="557" t="str">
        <f>Translations!$B$185</f>
        <v>GD 11 GUIDANCE ON CLIMATE-NEUTRALITY PLANS AS A CONDITION OF FREE ALLOCATION</v>
      </c>
      <c r="B91" s="558"/>
      <c r="C91" s="558"/>
      <c r="D91" s="558"/>
      <c r="E91" s="559"/>
      <c r="F91" s="71"/>
    </row>
    <row r="92" spans="1:6" ht="42.6" customHeight="1" x14ac:dyDescent="0.2">
      <c r="A92" s="546" t="str">
        <f>Translations!$B$186</f>
        <v>Anwendung der Leitfäden (Guidance Documents) der Europäischen Kommission zur EU-Verordnung über Klimaneutralitätspläne und zur EU-Verordnung über die kostenlose Zuteilung:</v>
      </c>
      <c r="B92" s="553"/>
      <c r="C92" s="553"/>
      <c r="D92" s="553"/>
      <c r="E92" s="554"/>
      <c r="F92" s="548" t="str">
        <f>Translations!$B$187</f>
        <v>Die Antwort hierauf sollte „Ja“ oder „Nein“ sein, da die EK-Leitfäden immer für Prüfstellen und Anlagenbetreiber gelten.</v>
      </c>
    </row>
    <row r="93" spans="1:6" ht="17.100000000000001" customHeight="1" x14ac:dyDescent="0.2">
      <c r="A93" s="546"/>
      <c r="B93" s="555" t="str">
        <f>Translations!$B$177</f>
        <v>Wenn „Nein“, geben Sie bitte unten eine Begründung an:</v>
      </c>
      <c r="C93" s="555"/>
      <c r="D93" s="555"/>
      <c r="E93" s="556"/>
      <c r="F93" s="548"/>
    </row>
    <row r="94" spans="1:6" ht="42.6" customHeight="1" x14ac:dyDescent="0.2">
      <c r="A94" s="546"/>
      <c r="B94" s="551"/>
      <c r="C94" s="551"/>
      <c r="D94" s="551"/>
      <c r="E94" s="552"/>
      <c r="F94" s="71"/>
    </row>
    <row r="95" spans="1:6" ht="44.85" customHeight="1" x14ac:dyDescent="0.2">
      <c r="A95" s="546" t="str">
        <f>Translations!$B$188</f>
        <v>Leitfäden der zuständigen Behörde zur EU-Verordnung über Änderungen der Aktivitätsraten, zur EU-Verordnung über die kostenlose Zuteilung und zu Klimaneutralitätsplänen erfüllt (falls relevant):</v>
      </c>
      <c r="B95" s="553"/>
      <c r="C95" s="553"/>
      <c r="D95" s="553"/>
      <c r="E95" s="554"/>
      <c r="F95" s="71"/>
    </row>
    <row r="96" spans="1:6" ht="17.100000000000001" customHeight="1" x14ac:dyDescent="0.2">
      <c r="A96" s="546"/>
      <c r="B96" s="555" t="str">
        <f>Translations!$B$177</f>
        <v>Wenn „Nein“, geben Sie bitte unten eine Begründung an:</v>
      </c>
      <c r="C96" s="555"/>
      <c r="D96" s="555"/>
      <c r="E96" s="556"/>
      <c r="F96" s="71"/>
    </row>
    <row r="97" spans="1:6" ht="38.85" customHeight="1" thickBot="1" x14ac:dyDescent="0.25">
      <c r="A97" s="547"/>
      <c r="B97" s="549"/>
      <c r="C97" s="549"/>
      <c r="D97" s="549"/>
      <c r="E97" s="550"/>
      <c r="F97" s="71"/>
    </row>
    <row r="98" spans="1:6" ht="30.2" customHeight="1" x14ac:dyDescent="0.2">
      <c r="A98" s="584" t="str">
        <f>Translations!$B$189</f>
        <v>EINHALTUNG DER GRUNDSÄTZE ZUR ÜBERWACHUNG UND 
BERICHTERSTATTUNG IM RAHMEN DES EU-EHS</v>
      </c>
      <c r="B98" s="585"/>
      <c r="C98" s="585"/>
      <c r="D98" s="585"/>
      <c r="E98" s="586"/>
      <c r="F98" s="548" t="str">
        <f>Translations!$B$190</f>
        <v>In diesem Abschnitt sind nur kurze Kommentare erforderlich. HINWEIS: Es wird anerkannt, dass einige Grundsätze ehrgeizig sind und es nicht immer möglich ist, die absolute „Einhaltung" zu bestätigen. Darüber hinaus sind einige Grundsätze davon abhängig, dass andere eingehalten werden, bevor die „Konformität" bestätigt werden kann. Weitere Hinweise zu den Grundsätzen finden sich im Guidance Document 4 (GD4) der Europäischen Kommission und in den Artikeln 5 bis 9 der Verordnung über die Überwachungs und Berichterstattung und in Artikel 6 der EU-Verordnung über die Akkreditierung und Prüfung.</v>
      </c>
    </row>
    <row r="99" spans="1:6" ht="35.85" customHeight="1" x14ac:dyDescent="0.2">
      <c r="A99" s="546" t="str">
        <f>Translations!$B$191</f>
        <v>Vollständigkeit:</v>
      </c>
      <c r="B99" s="553"/>
      <c r="C99" s="553"/>
      <c r="D99" s="553"/>
      <c r="E99" s="554"/>
      <c r="F99" s="548"/>
    </row>
    <row r="100" spans="1:6" ht="23.1" customHeight="1" x14ac:dyDescent="0.2">
      <c r="A100" s="546"/>
      <c r="B100" s="555" t="str">
        <f>Translations!$B$192</f>
        <v>Wenn nicht, erläutern Sie bitte unten kurz:</v>
      </c>
      <c r="C100" s="555"/>
      <c r="D100" s="555"/>
      <c r="E100" s="556"/>
      <c r="F100" s="548"/>
    </row>
    <row r="101" spans="1:6" ht="41.25" customHeight="1" x14ac:dyDescent="0.2">
      <c r="A101" s="546"/>
      <c r="B101" s="551"/>
      <c r="C101" s="551"/>
      <c r="D101" s="551"/>
      <c r="E101" s="552"/>
      <c r="F101" s="71" t="str">
        <f>Translations!$B$7</f>
        <v>Angabe der Gründe, warum der Grundsatz nicht eingehalten wird, oder verweisen Sie auf die relevanten Feststellungen in Anhang 1.</v>
      </c>
    </row>
    <row r="102" spans="1:6" ht="18" customHeight="1" x14ac:dyDescent="0.2">
      <c r="A102" s="546" t="str">
        <f>Translations!$B$193</f>
        <v>Genauigkeit:</v>
      </c>
      <c r="B102" s="553"/>
      <c r="C102" s="553"/>
      <c r="D102" s="553"/>
      <c r="E102" s="554"/>
      <c r="F102" s="71"/>
    </row>
    <row r="103" spans="1:6" ht="18" customHeight="1" x14ac:dyDescent="0.2">
      <c r="A103" s="546"/>
      <c r="B103" s="555" t="str">
        <f>Translations!$B$192</f>
        <v>Wenn nicht, erläutern Sie bitte unten kurz:</v>
      </c>
      <c r="C103" s="555"/>
      <c r="D103" s="555"/>
      <c r="E103" s="556"/>
      <c r="F103" s="71"/>
    </row>
    <row r="104" spans="1:6" ht="28.5" customHeight="1" x14ac:dyDescent="0.2">
      <c r="A104" s="546"/>
      <c r="B104" s="551"/>
      <c r="C104" s="551"/>
      <c r="D104" s="551"/>
      <c r="E104" s="552"/>
      <c r="F104" s="71" t="str">
        <f>Translations!$B$7</f>
        <v>Angabe der Gründe, warum der Grundsatz nicht eingehalten wird, oder verweisen Sie auf die relevanten Feststellungen in Anhang 1.</v>
      </c>
    </row>
    <row r="105" spans="1:6" ht="16.5" customHeight="1" x14ac:dyDescent="0.2">
      <c r="A105" s="546" t="str">
        <f>Translations!$B$194</f>
        <v>Zuverlässigkeit:</v>
      </c>
      <c r="B105" s="553"/>
      <c r="C105" s="553"/>
      <c r="D105" s="553"/>
      <c r="E105" s="554"/>
      <c r="F105" s="71"/>
    </row>
    <row r="106" spans="1:6" ht="16.5" customHeight="1" x14ac:dyDescent="0.2">
      <c r="A106" s="546"/>
      <c r="B106" s="555" t="str">
        <f>Translations!$B$192</f>
        <v>Wenn nicht, erläutern Sie bitte unten kurz:</v>
      </c>
      <c r="C106" s="555"/>
      <c r="D106" s="555"/>
      <c r="E106" s="556"/>
      <c r="F106" s="71"/>
    </row>
    <row r="107" spans="1:6" ht="28.5" customHeight="1" thickBot="1" x14ac:dyDescent="0.25">
      <c r="A107" s="547"/>
      <c r="B107" s="549"/>
      <c r="C107" s="549"/>
      <c r="D107" s="549"/>
      <c r="E107" s="550"/>
      <c r="F107" s="71" t="str">
        <f>Translations!$B$7</f>
        <v>Angabe der Gründe, warum der Grundsatz nicht eingehalten wird, oder verweisen Sie auf die relevanten Feststellungen in Anhang 1.</v>
      </c>
    </row>
    <row r="108" spans="1:6" ht="20.45" customHeight="1" thickBot="1" x14ac:dyDescent="0.25">
      <c r="B108" s="69"/>
      <c r="C108" s="69"/>
      <c r="D108" s="69"/>
      <c r="E108" s="69"/>
      <c r="F108" s="544" t="str">
        <f>Translations!$B$196</f>
        <v>Die Zeilen des Prüfgutachtens, die für diese Prüfung nicht relevant sind, müssen mit dem Zeichen "-" am linken Rand des Blattes ausgeblendet werden. Bei der Einreichung des Prüfberichts bei der zuständigen Behörde darf nur das für diese Prüfung gültige Prüfgutachten angezeigt werden.</v>
      </c>
    </row>
    <row r="109" spans="1:6" ht="20.45" customHeight="1" thickBot="1" x14ac:dyDescent="0.25">
      <c r="A109" s="526" t="str">
        <f>Translations!$B$195</f>
        <v>PRÜFGUTACHTEN</v>
      </c>
      <c r="B109" s="527"/>
      <c r="C109" s="527"/>
      <c r="D109" s="527"/>
      <c r="E109" s="528"/>
      <c r="F109" s="544"/>
    </row>
    <row r="110" spans="1:6" ht="61.35" customHeight="1" outlineLevel="1" x14ac:dyDescent="0.2">
      <c r="A110" s="529" t="str">
        <f>Translations!$B$197</f>
        <v>PRÜFGUTACHTEN – Prüfung mit zufriedenstellendem Ergebnis:</v>
      </c>
      <c r="B110" s="534" t="str">
        <f>Translations!$B$198</f>
        <v>Wir haben die für den Nachweis der Erreichung der Etappenziele und Ziele relevanten Daten, die von dem vorbezeichneten Anlagenbetreiber im Bericht, auf den oben verwiesen wird, angegeben wurden, geprüft. Auf der Grundlage der durchgeführten Prüftätigkeiten (siehe Anhang 2) bestätigen wir, dass diese Daten zufriedenstellend sind.
Wir bestätigen außerdem, dass die im Klimaneutralitätsplan und Klimaneutralitätsbericht aufgeführten Etappenziele und Ziele konsistent sind und, dass diese für den Berichtszeitraum erreicht wurden.</v>
      </c>
      <c r="C110" s="534"/>
      <c r="D110" s="534"/>
      <c r="E110" s="535"/>
      <c r="F110" s="71" t="str">
        <f>Translations!$B$199</f>
        <v>ENTWEDER: Wenn Sie diesen Gutachtentext wählen, dürfen keine Probleme aufgetreten und keine besonderen Hinweise auf Aspekte, die die Datenqualität oder die Auslegung des Prüfgutachtens durch einen Adressaten beeinträchtigen könnten, erforderlich sein. Dieses Prüfgutachten darf nur dann gewählt werden, wenn keine nicht berichtigten Falschangaben oder Nichtkonformitäten vorliegen.</v>
      </c>
    </row>
    <row r="111" spans="1:6" ht="48.6" customHeight="1" outlineLevel="1" thickBot="1" x14ac:dyDescent="0.25">
      <c r="A111" s="531"/>
      <c r="B111" s="536"/>
      <c r="C111" s="536"/>
      <c r="D111" s="536"/>
      <c r="E111" s="537"/>
      <c r="F111" s="147" t="str">
        <f>Translations!$B$200</f>
        <v>HINWEIS: Ein Prüfgutachten darf nur positive Formulierungen enthalten. – ÄNDERN SIE DIE FORMULIERUNGEN DIESER GUTACHTENTEXTE NICHT. – MACHEN SIE NÄHERE ANGABEN DORT, WO SIE VERLANGT WERDEN.</v>
      </c>
    </row>
    <row r="112" spans="1:6" ht="10.7" customHeight="1" thickBot="1" x14ac:dyDescent="0.25">
      <c r="A112" s="142"/>
      <c r="B112" s="263"/>
      <c r="C112" s="263"/>
      <c r="D112" s="263"/>
      <c r="E112" s="263"/>
      <c r="F112" s="147"/>
    </row>
    <row r="113" spans="1:6" ht="30.6" customHeight="1" outlineLevel="1" x14ac:dyDescent="0.2">
      <c r="A113" s="529" t="str">
        <f>Translations!$B$201</f>
        <v xml:space="preserve">PRÜFGUTACHTEN – Prüfung mit zufriedenstellendem Ergebnis bei folgenden Einschränkungen: </v>
      </c>
      <c r="B113" s="532" t="str">
        <f>Translations!$B$202</f>
        <v>Wir haben die für den Nachweis der Erreichung der Etappenziele und Ziele relevanten Daten, die von dem vorbezeichneten Anlagenbetreiber im Bericht, auf den oben verwiesen wird, angegeben wurden, geprüft. Auf der Grundlage der durchgeführten Prüftätigkeiten (siehe Anhang 2) bestätigen wir, dass diese Daten zufriedenstellend sind, mit folgenden Ausnahmen.
Wir bestätigen außerdem, dass die im Klimaneutralitätsplan und Klimaneutralitätsbericht aufgeführten Etappenziele und Ziele konsistent sind und, dass diese für den Berichtszeitraum erreicht wurden.</v>
      </c>
      <c r="C113" s="532"/>
      <c r="D113" s="532"/>
      <c r="E113" s="533"/>
      <c r="F113" s="71" t="str">
        <f>Translations!$B$203</f>
        <v xml:space="preserve">ODER: Wenn Sie diesen Gutachtentext wählen, weisen Sie den Adressaten auf gewisse Einschränkungen in Bezug auf das Prüfgutachten hin. Bitte machen Sie in knapper Form Angaben zu etwaigen Ausnahmen, die die Daten beeinträchtigen könnten und die deshalb bei dem Prüfgutachten zu berücksichtigen sind. </v>
      </c>
    </row>
    <row r="114" spans="1:6" ht="77.45" customHeight="1" outlineLevel="1" x14ac:dyDescent="0.2">
      <c r="A114" s="530"/>
      <c r="B114" s="534"/>
      <c r="C114" s="534"/>
      <c r="D114" s="534"/>
      <c r="E114" s="535"/>
      <c r="F114" s="147" t="str">
        <f>Translations!$B$204</f>
        <v>HINWEIS: Ein Prüfgutachten darf nur positive Formulierungen enthalten. – ÄNDERN SIE DIE FORMULIERUNGEN DIESER GUTACHTENTEXTE NICHT. – MACHEN SIE NÄHERE ANGABEN ODER ANMERKUNGEN DORT, WO SIE VERLANGT WERDEN.</v>
      </c>
    </row>
    <row r="115" spans="1:6" ht="25.7" customHeight="1" outlineLevel="1" x14ac:dyDescent="0.2">
      <c r="A115" s="144" t="str">
        <f>Translations!$B$205</f>
        <v>Anmerkungen zu Einschränkungen in Bezug auf das Prüfgutachten:</v>
      </c>
      <c r="B115" s="522" t="s">
        <v>276</v>
      </c>
      <c r="C115" s="522"/>
      <c r="D115" s="522"/>
      <c r="E115" s="523"/>
      <c r="F115" s="520" t="str">
        <f>Translations!$B$206</f>
        <v>HINWEIS: Diese Anmerkungen dienen im Grunde als Warnungen für den Adressaten des Prüfgutachtens - einschließlich beispielsweise Hinweise auf nicht wesentliche Falschangaben, Verstöße und Nichtkonformitäten, die zum Zeitpunkt der Bestätigung des Prüfgutachtens nicht korrigiert wurden, jedoch nicht bewirken, dass die Prüfstelle nicht mit hinreichender Sicherheit bestätigen kann, dass die Daten keine wesentlichen Falschangaben enthalten. (Hier genügt eine Zusammenfassung der wichtigsten Aspekte, auf die die Prüfstelle einen Adressaten besonders hinweisen möchte; die näheren Einzelheiten zu allen nicht wesentlichen Falschangaben, Verstößen und Nichtkonformitäten sowie Empfehlungen für Verbesserungen sollten in den Feststellungen in Anhang 1 angeführt werden.)</v>
      </c>
    </row>
    <row r="116" spans="1:6" ht="25.7" customHeight="1" outlineLevel="1" x14ac:dyDescent="0.2">
      <c r="A116" s="144"/>
      <c r="B116" s="522" t="s">
        <v>277</v>
      </c>
      <c r="C116" s="522"/>
      <c r="D116" s="522"/>
      <c r="E116" s="523"/>
      <c r="F116" s="520"/>
    </row>
    <row r="117" spans="1:6" ht="25.7" customHeight="1" outlineLevel="1" x14ac:dyDescent="0.2">
      <c r="A117" s="144"/>
      <c r="B117" s="522" t="s">
        <v>278</v>
      </c>
      <c r="C117" s="522"/>
      <c r="D117" s="522"/>
      <c r="E117" s="523"/>
      <c r="F117" s="520"/>
    </row>
    <row r="118" spans="1:6" ht="12.95" customHeight="1" outlineLevel="1" x14ac:dyDescent="0.2">
      <c r="A118" s="144"/>
      <c r="B118" s="522"/>
      <c r="C118" s="522"/>
      <c r="D118" s="522"/>
      <c r="E118" s="523"/>
      <c r="F118" s="520"/>
    </row>
    <row r="119" spans="1:6" ht="12.95" customHeight="1" outlineLevel="1" x14ac:dyDescent="0.2">
      <c r="A119" s="144"/>
      <c r="B119" s="522"/>
      <c r="C119" s="522"/>
      <c r="D119" s="522"/>
      <c r="E119" s="523"/>
      <c r="F119" s="520"/>
    </row>
    <row r="120" spans="1:6" ht="12.95" customHeight="1" outlineLevel="1" x14ac:dyDescent="0.2">
      <c r="A120" s="144"/>
      <c r="B120" s="522"/>
      <c r="C120" s="522"/>
      <c r="D120" s="522"/>
      <c r="E120" s="523"/>
      <c r="F120" s="520"/>
    </row>
    <row r="121" spans="1:6" ht="12.95" customHeight="1" outlineLevel="1" x14ac:dyDescent="0.2">
      <c r="A121" s="144"/>
      <c r="B121" s="522"/>
      <c r="C121" s="522"/>
      <c r="D121" s="522"/>
      <c r="E121" s="523"/>
      <c r="F121" s="520"/>
    </row>
    <row r="122" spans="1:6" ht="12.95" customHeight="1" outlineLevel="1" x14ac:dyDescent="0.2">
      <c r="A122" s="144"/>
      <c r="B122" s="522"/>
      <c r="C122" s="522"/>
      <c r="D122" s="522"/>
      <c r="E122" s="523"/>
      <c r="F122" s="520" t="str">
        <f>Translations!$B$207</f>
        <v>Machen Sie bitte Anmerkungen zu etwaigen Ausnahmen, die festgestellt wurden und die die Prüfung beeinträchtigen/beeinträchtigen könnten und deshalb in Bezug auf das Prüfgutachten zu beachten sind. Bitte nummerieren Sie die einzelnen Anmerkungen; blenden Sie alle nicht benutzten Zeilen aus.</v>
      </c>
    </row>
    <row r="123" spans="1:6" ht="12.95" customHeight="1" outlineLevel="1" x14ac:dyDescent="0.2">
      <c r="A123" s="144"/>
      <c r="B123" s="522"/>
      <c r="C123" s="522"/>
      <c r="D123" s="522"/>
      <c r="E123" s="523"/>
      <c r="F123" s="520"/>
    </row>
    <row r="124" spans="1:6" ht="12.95" customHeight="1" outlineLevel="1" thickBot="1" x14ac:dyDescent="0.25">
      <c r="A124" s="283"/>
      <c r="B124" s="524"/>
      <c r="C124" s="524"/>
      <c r="D124" s="524"/>
      <c r="E124" s="525"/>
      <c r="F124" s="520"/>
    </row>
    <row r="125" spans="1:6" ht="10.7" customHeight="1" thickBot="1" x14ac:dyDescent="0.25">
      <c r="A125" s="142"/>
      <c r="B125" s="263"/>
      <c r="C125" s="263"/>
      <c r="D125" s="263"/>
      <c r="E125" s="263"/>
      <c r="F125" s="147"/>
    </row>
    <row r="126" spans="1:6" ht="132.19999999999999" customHeight="1" outlineLevel="1" x14ac:dyDescent="0.2">
      <c r="A126" s="529" t="str">
        <f>Translations!$B$208</f>
        <v xml:space="preserve">PRÜFGUTACHTEN – Prüfung ohne zufriedenstellendes Ergebnis: </v>
      </c>
      <c r="B126" s="532" t="str">
        <f>Translations!$B$209</f>
        <v>Wir haben die für den Nachweis der Erreichung der Etappenziele und Ziele relevanten Daten, die von dem vorbezeichneten Anlagenbetreiber im Bericht, auf den oben verwiesen wird, angegeben wurden, geprüft. Auf der Grundlage der durchgeführten Prüftätigkeiten (siehe Anhang 2) ist eine Verifizierung dieser Daten aus nachstehenden Gründen NICHT möglich; und/oder
ein oder mehrere der im Klimaneutralitätsplan und im Klimaneutralitätsbericht für den Berichtszeitraum festgelegten Etappenziele oder Ziele wurden NICHT erreicht.</v>
      </c>
      <c r="C126" s="532"/>
      <c r="D126" s="532"/>
      <c r="E126" s="533"/>
      <c r="F126" s="95" t="str">
        <f>Translations!$B$210</f>
        <v>ODER: Wählen Sie diesen Gutachtentext wenn
1) die Daten nicht geprüft werden können, weil sie eine oder mehrere wesentliche Falschangaben enthalten, weil der Umfang der Prüfung eingeschränkt ist oder weil es Nichtkonformitäten gibt, die für sich allein oder zusammen mit weiteren Nichtkonformitäten zu unzureichender Klarheit führen und bewirken, dass die Prüfstelle nicht mit hinreichender Sicherheit feststellen kann, dass die Daten keine wesentlichen Falschangaben enthalten. (Diese sollten als wesentliche Aspekte in Anhang 1 zusammen mit nicht wesentlichen Vorbehalten, die zum Zeitpunkt der abschließenden Verifizierung noch bestanden, präzise genannt werden.)
2) die im Klimaneutralitätsplan und im Klimaneutralitätsbericht aufgeführten Etappenziele und Ziele NICHT ERREICHT WURDEN.</v>
      </c>
    </row>
    <row r="127" spans="1:6" ht="25.5" customHeight="1" outlineLevel="1" x14ac:dyDescent="0.2">
      <c r="A127" s="530"/>
      <c r="B127" s="534" t="str">
        <f>Translations!$B$212</f>
        <v>• Sie enthalten eine nicht berichtigte wesentliche Falschangabe (für sich allein oder zusammen mit anderen).</v>
      </c>
      <c r="C127" s="534"/>
      <c r="D127" s="534"/>
      <c r="E127" s="535"/>
      <c r="F127" s="521" t="str">
        <f>Translations!$B$211</f>
        <v>Bitte beachten Sie, dass die Prüfung des Klimaneutralitätsbericht auch dann als "Prüfung ohne zufriedenstellendes Ergebnis" eingestuft werden kann, wenn die zur Darstellung der erreichten Etappenziele oder Ziele verwendeten Daten frei von wesentlichen Falschangaben sind, sofern die für den Berichtszeitraum relevanten Etappenziele und/oder Ziele nicht erreicht wurden.</v>
      </c>
    </row>
    <row r="128" spans="1:6" ht="29.45" customHeight="1" outlineLevel="1" x14ac:dyDescent="0.2">
      <c r="A128" s="530"/>
      <c r="B128" s="534" t="str">
        <f>Translations!$B$214</f>
        <v>• Sie enthalten eine nicht berichtigte wesentliche Nichtkonformität (für sich allein oder zusammen mit anderen).</v>
      </c>
      <c r="C128" s="534"/>
      <c r="D128" s="534"/>
      <c r="E128" s="535"/>
      <c r="F128" s="521"/>
    </row>
    <row r="129" spans="1:7" ht="66.2" customHeight="1" outlineLevel="1" x14ac:dyDescent="0.2">
      <c r="A129" s="530"/>
      <c r="B129" s="534" t="str">
        <f>Translations!$B$215</f>
        <v>• wesentliche Nichtkonformitäten mit der EU-Verordnung über die kostenlose Zuteilung, der EU-Verordnung über Änderungen der Aktivitätsraten oder der Durchführungsverordnung (EU) 2023/2441, d.h., dass keine ausreichende Klarheit bestand, um mit hinreichender Sicherheit zu einer Schlussfolgerung zu gelangen.</v>
      </c>
      <c r="C129" s="534"/>
      <c r="D129" s="534"/>
      <c r="E129" s="535"/>
      <c r="F129" s="95" t="str">
        <f>Translations!$B$213</f>
        <v>Wählen Sie die zutreffenden Gründe aus der vorgegebenen Liste bzw. fügen Sie ggf. einen Grund hinzu.</v>
      </c>
    </row>
    <row r="130" spans="1:7" ht="28.5" customHeight="1" outlineLevel="1" x14ac:dyDescent="0.2">
      <c r="A130" s="530"/>
      <c r="B130" s="534" t="str">
        <f>Translations!$B$216</f>
        <v>• Der Umfang der Prüfung ist aufgrund folgender Umstände zu eingeschränkt:</v>
      </c>
      <c r="C130" s="534"/>
      <c r="D130" s="534"/>
      <c r="E130" s="535"/>
      <c r="F130" s="95"/>
    </row>
    <row r="131" spans="1:7" ht="41.85" customHeight="1" outlineLevel="1" x14ac:dyDescent="0.2">
      <c r="A131" s="530"/>
      <c r="B131" s="534" t="str">
        <f>Translations!$B$217</f>
        <v>- Datenlücken oder Fehlen von notwendigen Belegen oder Informationen, um den Bericht mit hinreichender Sicherheit zu bewerten oder um eine Prüfung durchführen zu können.</v>
      </c>
      <c r="C131" s="534"/>
      <c r="D131" s="534"/>
      <c r="E131" s="535"/>
    </row>
    <row r="132" spans="1:7" ht="28.7" customHeight="1" outlineLevel="1" x14ac:dyDescent="0.2">
      <c r="A132" s="530"/>
      <c r="B132" s="534" t="str">
        <f>Translations!$B$218</f>
        <v>- der Klimaneutralitätsplan ist nicht umfassend oder klar genug, um Schlussfolgerungen aus der Prüfung zu ziehen.</v>
      </c>
      <c r="C132" s="534"/>
      <c r="D132" s="534"/>
      <c r="E132" s="535"/>
      <c r="F132" s="95"/>
    </row>
    <row r="133" spans="1:7" ht="29.85" customHeight="1" outlineLevel="1" thickBot="1" x14ac:dyDescent="0.25">
      <c r="A133" s="531"/>
      <c r="B133" s="536" t="str">
        <f>Translations!$B$219</f>
        <v>- der Klimaneutralitätsplan wurde nicht überprüft oder gilt nicht als konform.</v>
      </c>
      <c r="C133" s="536"/>
      <c r="D133" s="536"/>
      <c r="E133" s="537"/>
      <c r="F133" s="95"/>
    </row>
    <row r="134" spans="1:7" ht="10.7" customHeight="1" thickBot="1" x14ac:dyDescent="0.25">
      <c r="A134" s="142"/>
      <c r="B134" s="263"/>
      <c r="C134" s="263"/>
      <c r="D134" s="263"/>
      <c r="E134" s="263"/>
      <c r="F134" s="147"/>
    </row>
    <row r="135" spans="1:7" s="48" customFormat="1" ht="13.5" thickBot="1" x14ac:dyDescent="0.25">
      <c r="A135" s="579" t="str">
        <f>Translations!$B$220</f>
        <v>PRÜFTEAM</v>
      </c>
      <c r="B135" s="580"/>
      <c r="C135" s="580"/>
      <c r="D135" s="580"/>
      <c r="E135" s="581"/>
      <c r="F135" s="147"/>
      <c r="G135" s="134"/>
    </row>
    <row r="136" spans="1:7" ht="12.75" customHeight="1" x14ac:dyDescent="0.2">
      <c r="A136" s="105" t="str">
        <f>Translations!$B$221</f>
        <v>Leitende/r EU-EHS-Prüfer/in:</v>
      </c>
      <c r="B136" s="577"/>
      <c r="C136" s="577"/>
      <c r="D136" s="577"/>
      <c r="E136" s="578"/>
      <c r="F136" s="71" t="str">
        <f>Translations!$B$222</f>
        <v>Angabe des Namens</v>
      </c>
    </row>
    <row r="137" spans="1:7" ht="12.75" customHeight="1" x14ac:dyDescent="0.2">
      <c r="A137" s="162" t="str">
        <f>Translations!$B$223</f>
        <v>EU-EHS-Prüfer/in:</v>
      </c>
      <c r="B137" s="575"/>
      <c r="C137" s="575"/>
      <c r="D137" s="575"/>
      <c r="E137" s="576"/>
      <c r="F137" s="71" t="str">
        <f>Translations!$B$222</f>
        <v>Angabe des Namens</v>
      </c>
    </row>
    <row r="138" spans="1:7" ht="25.5" x14ac:dyDescent="0.2">
      <c r="A138" s="162" t="str">
        <f>Translations!$B$224</f>
        <v>Technische/r Sachverständige/r (EU-EHS-Prüfer/in):</v>
      </c>
      <c r="B138" s="575"/>
      <c r="C138" s="575"/>
      <c r="D138" s="575"/>
      <c r="E138" s="576"/>
      <c r="F138" s="71" t="str">
        <f>Translations!$B$222</f>
        <v>Angabe des Namens</v>
      </c>
    </row>
    <row r="139" spans="1:7" ht="12.75" customHeight="1" x14ac:dyDescent="0.2">
      <c r="A139" s="162" t="str">
        <f>Translations!$B$225</f>
        <v>Unabhängige/r Überprüfer/in:</v>
      </c>
      <c r="B139" s="575"/>
      <c r="C139" s="575"/>
      <c r="D139" s="575"/>
      <c r="E139" s="576"/>
      <c r="F139" s="71" t="str">
        <f>Translations!$B$222</f>
        <v>Angabe des Namens</v>
      </c>
    </row>
    <row r="140" spans="1:7" ht="26.25" customHeight="1" thickBot="1" x14ac:dyDescent="0.25">
      <c r="A140" s="70" t="str">
        <f>Translations!$B$226</f>
        <v>Technische/r Sachverständige/r (unabhängige Überprüfung):</v>
      </c>
      <c r="B140" s="571"/>
      <c r="C140" s="571"/>
      <c r="D140" s="571"/>
      <c r="E140" s="572"/>
      <c r="F140" s="71" t="str">
        <f>Translations!$B$222</f>
        <v>Angabe des Namens</v>
      </c>
    </row>
    <row r="141" spans="1:7" ht="9" customHeight="1" thickBot="1" x14ac:dyDescent="0.25">
      <c r="B141" s="69"/>
      <c r="C141" s="69"/>
      <c r="D141" s="69"/>
      <c r="E141" s="69"/>
      <c r="F141" s="147"/>
    </row>
    <row r="142" spans="1:7" ht="44.25" customHeight="1" x14ac:dyDescent="0.2">
      <c r="A142" s="281" t="str">
        <f>CONCATENATE(Translations!$B$227,B146,":")</f>
        <v>Unterschrift im Auftrag von:</v>
      </c>
      <c r="B142" s="565"/>
      <c r="C142" s="566"/>
      <c r="D142" s="566"/>
      <c r="E142" s="567"/>
      <c r="F142" s="267" t="str">
        <f>Translations!$B$228</f>
        <v>&lt;Hier: Unterschrift des Unterzeichnungsbefugten&gt;</v>
      </c>
    </row>
    <row r="143" spans="1:7" ht="68.25" customHeight="1" x14ac:dyDescent="0.2">
      <c r="A143" s="266" t="str">
        <f>Translations!$B$229</f>
        <v>Name der/s Unterzeichnungsbefugten:</v>
      </c>
      <c r="B143" s="568"/>
      <c r="C143" s="569"/>
      <c r="D143" s="569"/>
      <c r="E143" s="570"/>
      <c r="F143" s="267" t="str">
        <f>Translations!$B$230</f>
        <v>WICHTIGER HINWEIS: Mit der Abgabe des Prüfgutachtens und Ihrer Unterschrift in diesem Feld bestätigen Sie mit hinreichender Sicherheit, dass die Daten richtig sind (bis zur anwendbaren Wesentlichkeitsschwelle von 5 %) und ALLE Vorschriften und Grundsätze eingehalten wurden. Sollten später Fehler festgestellt werden, die bewirken, dass das obige Prüfgutachten nichtig ist, könnte der Prüfer/die Prüferin/die Prüfstelle rechtlich und finanziell haftbar gemacht werden.</v>
      </c>
    </row>
    <row r="144" spans="1:7" ht="26.25" customHeight="1" thickBot="1" x14ac:dyDescent="0.25">
      <c r="A144" s="282" t="str">
        <f>Translations!$B$231</f>
        <v>Datum des Prüfgutachtens:</v>
      </c>
      <c r="B144" s="562"/>
      <c r="C144" s="563"/>
      <c r="D144" s="563"/>
      <c r="E144" s="564"/>
      <c r="F144" s="71" t="str">
        <f>Translations!$B$232</f>
        <v>Angabe des Datums des Prüfgutachtens - Hinweis: Dieses Datum muss bei einer Aktualisierung des Prüfgutachtens entsprechend angepasst werden.</v>
      </c>
    </row>
    <row r="145" spans="1:7" ht="13.5" thickBot="1" x14ac:dyDescent="0.25">
      <c r="B145" s="69"/>
      <c r="C145" s="69"/>
      <c r="D145" s="69"/>
      <c r="E145" s="69"/>
      <c r="F145" s="71"/>
    </row>
    <row r="146" spans="1:7" ht="12.75" customHeight="1" x14ac:dyDescent="0.2">
      <c r="A146" s="105" t="str">
        <f>Translations!$B$233</f>
        <v>Bezeichnung der Prüfstelle:</v>
      </c>
      <c r="B146" s="566"/>
      <c r="C146" s="566"/>
      <c r="D146" s="566"/>
      <c r="E146" s="567"/>
      <c r="F146" s="71" t="str">
        <f>Translations!$B$234</f>
        <v>Angabe der offiziellen Bezeichnung der Prüfstelle</v>
      </c>
    </row>
    <row r="147" spans="1:7" ht="12.75" customHeight="1" x14ac:dyDescent="0.2">
      <c r="A147" s="162" t="str">
        <f>Translations!$B$235</f>
        <v>Kontaktadresse:</v>
      </c>
      <c r="B147" s="569"/>
      <c r="C147" s="569"/>
      <c r="D147" s="569"/>
      <c r="E147" s="570"/>
      <c r="F147" s="71" t="str">
        <f>Translations!$B$236</f>
        <v>Angabe der offiziellen Anschrift der Prüfstelle einschließlich E-Mail-Adresse</v>
      </c>
    </row>
    <row r="148" spans="1:7" x14ac:dyDescent="0.2">
      <c r="A148" s="162" t="str">
        <f>Translations!$B$237</f>
        <v>Datum des Prüfvertrags:</v>
      </c>
      <c r="B148" s="569"/>
      <c r="C148" s="569"/>
      <c r="D148" s="569"/>
      <c r="E148" s="570"/>
      <c r="F148" s="147"/>
    </row>
    <row r="149" spans="1:7" s="72" customFormat="1" ht="38.25" customHeight="1" x14ac:dyDescent="0.2">
      <c r="A149" s="162" t="str">
        <f>Translations!$B$238</f>
        <v>Ist die Prüfstelle eine akkreditierte Prüfstelle oder eine zertifizierte natürliche Person?</v>
      </c>
      <c r="B149" s="573"/>
      <c r="C149" s="573"/>
      <c r="D149" s="573"/>
      <c r="E149" s="574"/>
      <c r="F149" s="148"/>
      <c r="G149" s="136"/>
    </row>
    <row r="150" spans="1:7" s="75" customFormat="1" ht="51" customHeight="1" x14ac:dyDescent="0.2">
      <c r="A150" s="162" t="str">
        <f>Translations!$B$239</f>
        <v>Bezeichnung der nationalen Akkreditierungsstelle bzw. der für die Zertifizierung zuständigen nationalen Stelle:</v>
      </c>
      <c r="B150" s="516"/>
      <c r="C150" s="516"/>
      <c r="D150" s="516"/>
      <c r="E150" s="517"/>
      <c r="F150" s="71" t="str">
        <f>Translations!$B$240</f>
        <v>Angabe der Bezeichnung der nationalen Akkreditierungsstelle, z. B. Akkreditierung Austria, im Falle einer akkreditierten Prüfstelle bzw. der Bezeichnung der nationalen Zertifizierungsstelle im Falle einer gemäß Artikel 54 Absatz 2 der EU-Verordnung über die Akkreditierung und Prüfung zertifizierten Prüfstelle.</v>
      </c>
      <c r="G150" s="134"/>
    </row>
    <row r="151" spans="1:7" s="75" customFormat="1" ht="26.25" customHeight="1" thickBot="1" x14ac:dyDescent="0.25">
      <c r="A151" s="70" t="str">
        <f>Translations!$B$241</f>
        <v xml:space="preserve">Nummer der Akkreditierung/Zertifizierung: </v>
      </c>
      <c r="B151" s="560"/>
      <c r="C151" s="560"/>
      <c r="D151" s="560"/>
      <c r="E151" s="561"/>
      <c r="F151" s="71" t="str">
        <f>Translations!$B$242</f>
        <v>Angabe der von der vorbezeichneten nationalen Akkreditierungsstelle / nationalen Zertifizierungsstelle zugeteilten Nummer</v>
      </c>
      <c r="G151" s="134"/>
    </row>
  </sheetData>
  <sheetProtection sheet="1" objects="1" scenarios="1" formatCells="0" formatColumns="0" formatRows="0"/>
  <customSheetViews>
    <customSheetView guid="{3EE4370E-84AC-4220-AECA-2B19C5F3775F}" showPageBreaks="1" hiddenRows="1" view="pageBreakPreview" topLeftCell="A43">
      <selection activeCell="B61" sqref="B61"/>
      <rowBreaks count="1" manualBreakCount="1">
        <brk id="38" max="16383" man="1"/>
      </rowBreaks>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A54031ED-59E9-4190-9F48-094FDC80E5C8}" showPageBreaks="1" hiddenRows="1" view="pageBreakPreview" topLeftCell="A43">
      <selection activeCell="B61" sqref="B61"/>
      <rowBreaks count="1" manualBreakCount="1">
        <brk id="38" max="16383" man="1"/>
      </rowBreaks>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152">
    <mergeCell ref="A4:E4"/>
    <mergeCell ref="B5:E5"/>
    <mergeCell ref="B3:E3"/>
    <mergeCell ref="A1:E2"/>
    <mergeCell ref="A28:E28"/>
    <mergeCell ref="A22:E22"/>
    <mergeCell ref="A7:E7"/>
    <mergeCell ref="A8:E8"/>
    <mergeCell ref="A54:E54"/>
    <mergeCell ref="B51:E51"/>
    <mergeCell ref="B52:E52"/>
    <mergeCell ref="A31:E31"/>
    <mergeCell ref="A50:E50"/>
    <mergeCell ref="B24:E24"/>
    <mergeCell ref="B25:E25"/>
    <mergeCell ref="B26:E26"/>
    <mergeCell ref="B27:E27"/>
    <mergeCell ref="A30:E30"/>
    <mergeCell ref="B20:E20"/>
    <mergeCell ref="A21:E21"/>
    <mergeCell ref="A29:E29"/>
    <mergeCell ref="B23:E23"/>
    <mergeCell ref="B16:E16"/>
    <mergeCell ref="B17:E17"/>
    <mergeCell ref="F33:F34"/>
    <mergeCell ref="B43:E43"/>
    <mergeCell ref="C44:E44"/>
    <mergeCell ref="A43:A49"/>
    <mergeCell ref="C45:E45"/>
    <mergeCell ref="C46:E46"/>
    <mergeCell ref="C47:E47"/>
    <mergeCell ref="C48:E48"/>
    <mergeCell ref="C49:E49"/>
    <mergeCell ref="F45:F46"/>
    <mergeCell ref="A62:E62"/>
    <mergeCell ref="F62:F63"/>
    <mergeCell ref="B60:E60"/>
    <mergeCell ref="B55:E55"/>
    <mergeCell ref="B56:E56"/>
    <mergeCell ref="B57:E57"/>
    <mergeCell ref="B58:E58"/>
    <mergeCell ref="B59:E59"/>
    <mergeCell ref="B66:E66"/>
    <mergeCell ref="B68:E68"/>
    <mergeCell ref="A65:E65"/>
    <mergeCell ref="B63:E63"/>
    <mergeCell ref="B64:E64"/>
    <mergeCell ref="B83:E83"/>
    <mergeCell ref="B75:E75"/>
    <mergeCell ref="B69:E69"/>
    <mergeCell ref="B70:E70"/>
    <mergeCell ref="B71:E71"/>
    <mergeCell ref="B72:E72"/>
    <mergeCell ref="B73:E73"/>
    <mergeCell ref="B74:E74"/>
    <mergeCell ref="B81:E81"/>
    <mergeCell ref="B78:E78"/>
    <mergeCell ref="B76:E76"/>
    <mergeCell ref="B79:E79"/>
    <mergeCell ref="B82:E82"/>
    <mergeCell ref="B77:E77"/>
    <mergeCell ref="B80:E80"/>
    <mergeCell ref="A82:A84"/>
    <mergeCell ref="A79:A81"/>
    <mergeCell ref="A76:A78"/>
    <mergeCell ref="B110:E111"/>
    <mergeCell ref="B87:E87"/>
    <mergeCell ref="B89:E89"/>
    <mergeCell ref="B88:E88"/>
    <mergeCell ref="B85:E85"/>
    <mergeCell ref="B84:E84"/>
    <mergeCell ref="B90:E90"/>
    <mergeCell ref="B92:E92"/>
    <mergeCell ref="B95:E95"/>
    <mergeCell ref="B99:E99"/>
    <mergeCell ref="B86:E86"/>
    <mergeCell ref="B93:E93"/>
    <mergeCell ref="B96:E96"/>
    <mergeCell ref="A98:E98"/>
    <mergeCell ref="B94:E94"/>
    <mergeCell ref="B119:E119"/>
    <mergeCell ref="B105:E105"/>
    <mergeCell ref="B103:E103"/>
    <mergeCell ref="B106:E106"/>
    <mergeCell ref="B151:E151"/>
    <mergeCell ref="B144:E144"/>
    <mergeCell ref="B142:E142"/>
    <mergeCell ref="B143:E143"/>
    <mergeCell ref="B140:E140"/>
    <mergeCell ref="B146:E146"/>
    <mergeCell ref="B147:E147"/>
    <mergeCell ref="B148:E148"/>
    <mergeCell ref="B149:E149"/>
    <mergeCell ref="B150:E150"/>
    <mergeCell ref="B139:E139"/>
    <mergeCell ref="B138:E138"/>
    <mergeCell ref="B137:E137"/>
    <mergeCell ref="B136:E136"/>
    <mergeCell ref="A135:E135"/>
    <mergeCell ref="B120:E120"/>
    <mergeCell ref="B117:E117"/>
    <mergeCell ref="B118:E118"/>
    <mergeCell ref="B113:E114"/>
    <mergeCell ref="A110:A111"/>
    <mergeCell ref="F7:F11"/>
    <mergeCell ref="A10:E10"/>
    <mergeCell ref="B11:E11"/>
    <mergeCell ref="B12:E12"/>
    <mergeCell ref="B13:E13"/>
    <mergeCell ref="B14:E14"/>
    <mergeCell ref="B15:E15"/>
    <mergeCell ref="F108:F109"/>
    <mergeCell ref="A87:A89"/>
    <mergeCell ref="A95:A97"/>
    <mergeCell ref="F92:F93"/>
    <mergeCell ref="A102:A104"/>
    <mergeCell ref="A92:A94"/>
    <mergeCell ref="A105:A107"/>
    <mergeCell ref="A99:A101"/>
    <mergeCell ref="F98:F100"/>
    <mergeCell ref="B107:E107"/>
    <mergeCell ref="B104:E104"/>
    <mergeCell ref="B101:E101"/>
    <mergeCell ref="B97:E97"/>
    <mergeCell ref="B102:E102"/>
    <mergeCell ref="B100:E100"/>
    <mergeCell ref="A91:E91"/>
    <mergeCell ref="B67:E67"/>
    <mergeCell ref="B18:E18"/>
    <mergeCell ref="B19:E19"/>
    <mergeCell ref="F25:F26"/>
    <mergeCell ref="F76:F77"/>
    <mergeCell ref="F127:F128"/>
    <mergeCell ref="B121:E121"/>
    <mergeCell ref="B122:E122"/>
    <mergeCell ref="B123:E123"/>
    <mergeCell ref="B124:E124"/>
    <mergeCell ref="A109:E109"/>
    <mergeCell ref="B115:E115"/>
    <mergeCell ref="B116:E116"/>
    <mergeCell ref="A126:A133"/>
    <mergeCell ref="B126:E126"/>
    <mergeCell ref="B127:E127"/>
    <mergeCell ref="B128:E128"/>
    <mergeCell ref="B129:E129"/>
    <mergeCell ref="B130:E130"/>
    <mergeCell ref="B131:E131"/>
    <mergeCell ref="B132:E132"/>
    <mergeCell ref="B133:E133"/>
    <mergeCell ref="A113:A114"/>
    <mergeCell ref="F122:F124"/>
    <mergeCell ref="F115:F121"/>
  </mergeCells>
  <phoneticPr fontId="0" type="noConversion"/>
  <conditionalFormatting sqref="A33:B42">
    <cfRule type="containsText" dxfId="51" priority="8" operator="containsText" text="Select">
      <formula>NOT(ISERROR(SEARCH("Select",A33)))</formula>
    </cfRule>
  </conditionalFormatting>
  <conditionalFormatting sqref="B17">
    <cfRule type="containsText" dxfId="50" priority="3" operator="containsText" text="Select">
      <formula>NOT(ISERROR(SEARCH("Select",B17)))</formula>
    </cfRule>
  </conditionalFormatting>
  <conditionalFormatting sqref="B19:B20">
    <cfRule type="containsText" dxfId="49" priority="7" operator="containsText" text="Select">
      <formula>NOT(ISERROR(SEARCH("Select",B19)))</formula>
    </cfRule>
  </conditionalFormatting>
  <conditionalFormatting sqref="B24">
    <cfRule type="containsText" dxfId="48" priority="9" operator="containsText" text="Select">
      <formula>NOT(ISERROR(SEARCH("Select",B24)))</formula>
    </cfRule>
  </conditionalFormatting>
  <conditionalFormatting sqref="B51:B52">
    <cfRule type="containsText" dxfId="47" priority="2" operator="containsText" text="Select">
      <formula>NOT(ISERROR(SEARCH("Select",B51)))</formula>
    </cfRule>
  </conditionalFormatting>
  <conditionalFormatting sqref="B55">
    <cfRule type="containsText" dxfId="46" priority="1" operator="containsText" text="Select">
      <formula>NOT(ISERROR(SEARCH("Select",B55)))</formula>
    </cfRule>
  </conditionalFormatting>
  <conditionalFormatting sqref="D33:E42">
    <cfRule type="containsText" dxfId="45" priority="5" operator="containsText" text="Select">
      <formula>NOT(ISERROR(SEARCH("Select",D33)))</formula>
    </cfRule>
  </conditionalFormatting>
  <conditionalFormatting sqref="E33:E42">
    <cfRule type="containsText" dxfId="44" priority="4" operator="containsText" text="NOT">
      <formula>NOT(ISERROR(SEARCH("NOT",E33)))</formula>
    </cfRule>
  </conditionalFormatting>
  <dataValidations count="15">
    <dataValidation type="list" allowBlank="1" showErrorMessage="1" prompt="Please select" sqref="B81:E81 B78:E78" xr:uid="{00000000-0002-0000-0200-000003000000}">
      <formula1>Rulescompliance2</formula1>
    </dataValidation>
    <dataValidation type="list" allowBlank="1" showErrorMessage="1" prompt="Please select" sqref="B90:E90 C86:E86 B79:E79 B95:E95 B63:E63 B85:B86 B76:E76 B66:B75 C66:E74 B82:E82" xr:uid="{00000000-0002-0000-0200-000004000000}">
      <formula1>rulescompliance3</formula1>
    </dataValidation>
    <dataValidation type="list" allowBlank="1" showErrorMessage="1" prompt="Please select" sqref="B64:E64" xr:uid="{00000000-0002-0000-0200-000006000000}">
      <formula1>rulescompliance4</formula1>
    </dataValidation>
    <dataValidation type="list" allowBlank="1" showInputMessage="1" showErrorMessage="1" sqref="B19:E20" xr:uid="{00000000-0002-0000-0200-000008000000}">
      <formula1>Annex_I_Activity</formula1>
    </dataValidation>
    <dataValidation type="list" allowBlank="1" showInputMessage="1" showErrorMessage="1" sqref="B24" xr:uid="{00000000-0002-0000-0200-000009000000}">
      <formula1>ReportingYear</formula1>
    </dataValidation>
    <dataValidation allowBlank="1" showErrorMessage="1" sqref="B43:B50 B32:E32 B27:E27" xr:uid="{00000000-0002-0000-0200-00000C000000}"/>
    <dataValidation type="list" allowBlank="1" showInputMessage="1" showErrorMessage="1" sqref="B17:E17" xr:uid="{00000000-0002-0000-0200-00000E000000}">
      <formula1>SelectYesNo</formula1>
    </dataValidation>
    <dataValidation type="list" allowBlank="1" showInputMessage="1" showErrorMessage="1" sqref="A33:A42" xr:uid="{D370A282-F80C-4737-A573-15258A52A422}">
      <formula1>Sub_Installations</formula1>
    </dataValidation>
    <dataValidation type="list" allowBlank="1" showInputMessage="1" showErrorMessage="1" sqref="B33:B42" xr:uid="{7D3D2CF9-517C-4EF4-B4DC-40EBD3949EF4}">
      <formula1>SI_Type</formula1>
    </dataValidation>
    <dataValidation type="list" allowBlank="1" showInputMessage="1" showErrorMessage="1" sqref="D33:D42" xr:uid="{F546888F-EA67-4B4E-B755-D7CF8A4DC48F}">
      <formula1>Target_Type</formula1>
    </dataValidation>
    <dataValidation type="list" allowBlank="1" showInputMessage="1" showErrorMessage="1" sqref="E33:E42" xr:uid="{F0D265E2-5BB8-46D2-AD77-5D7507FADBA8}">
      <formula1>Target_Achieved</formula1>
    </dataValidation>
    <dataValidation type="list" allowBlank="1" showInputMessage="1" showErrorMessage="1" sqref="B149:E149" xr:uid="{2DE84598-9E40-4124-B654-CFAC79102A7A}">
      <formula1>accreditedcertified</formula1>
    </dataValidation>
    <dataValidation type="list" allowBlank="1" showInputMessage="1" showErrorMessage="1" promptTitle="xxx" sqref="B51:B52 B55" xr:uid="{B667AE1B-90D8-45F1-9EF8-748ABE43D997}">
      <formula1>SelectYesNo</formula1>
    </dataValidation>
    <dataValidation type="list" allowBlank="1" showInputMessage="1" showErrorMessage="1" sqref="B87:E87 B92:E92" xr:uid="{761DD8FB-2F93-4CB6-8E10-BE87A73884F0}">
      <formula1>rulescompliance3</formula1>
    </dataValidation>
    <dataValidation type="list" allowBlank="1" showErrorMessage="1" prompt="Please select" sqref="B99:E99 B102:E102 B105:E105" xr:uid="{AE9D13B5-9F7D-43A6-8A0B-EDE295862B57}">
      <formula1>yesno</formula1>
    </dataValidation>
  </dataValidations>
  <pageMargins left="0.43307086614173229" right="0.31496062992125984" top="0.35433070866141736" bottom="0.51181102362204722" header="0.23622047244094491" footer="0.19685039370078741"/>
  <pageSetup paperSize="9" fitToHeight="9" orientation="portrait" cellComments="asDisplayed" r:id="rId1"/>
  <headerFooter alignWithMargins="0">
    <oddFooter>&amp;L&amp;F/
&amp;A&amp;C&amp;P/&amp;N&amp;RPrinted : &amp;D/&amp;T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D4B1F-70D9-4A02-95C7-ACBF4D2AD1B4}">
  <sheetPr codeName="Tabelle2">
    <pageSetUpPr fitToPage="1"/>
  </sheetPr>
  <dimension ref="A1:I349"/>
  <sheetViews>
    <sheetView zoomScaleNormal="100" workbookViewId="0">
      <selection sqref="A1:G2"/>
    </sheetView>
  </sheetViews>
  <sheetFormatPr baseColWidth="10" defaultColWidth="9.140625" defaultRowHeight="12.75" outlineLevelRow="1" x14ac:dyDescent="0.2"/>
  <cols>
    <col min="1" max="1" width="4.42578125" style="40" customWidth="1"/>
    <col min="2" max="2" width="32.140625" style="51" customWidth="1"/>
    <col min="3" max="3" width="17" style="60" customWidth="1"/>
    <col min="4" max="4" width="16.7109375" style="60" customWidth="1"/>
    <col min="5" max="7" width="15.5703125" style="60" customWidth="1"/>
    <col min="8" max="8" width="93.5703125" style="149" customWidth="1"/>
    <col min="9" max="9" width="9.140625" style="134"/>
    <col min="10" max="16384" width="9.140625" style="40"/>
  </cols>
  <sheetData>
    <row r="1" spans="1:9" ht="26.1" customHeight="1" x14ac:dyDescent="0.2">
      <c r="A1" s="611" t="str">
        <f>Translations!$B$244</f>
        <v>Dieses Arbeitsblatt ist AUSSCHLIESSLICH für die Berichterstattung durch Fernwärmeunternehmen in vier Mitgliedstaaten bestimmt: Bulgarien, Tschechien, Lettland oder Polen. Für die Berichterstattung durch einzelne Anlagen (einschließlich einzelner Fernwärmeanlagen) verwenden Sie bitte das Formular: "Opinion Statement (Inst)"</v>
      </c>
      <c r="B1" s="611"/>
      <c r="C1" s="611"/>
      <c r="D1" s="611"/>
      <c r="E1" s="611"/>
      <c r="F1" s="611"/>
      <c r="G1" s="611"/>
    </row>
    <row r="2" spans="1:9" ht="21" customHeight="1" x14ac:dyDescent="0.2">
      <c r="A2" s="611"/>
      <c r="B2" s="611"/>
      <c r="C2" s="611"/>
      <c r="D2" s="611"/>
      <c r="E2" s="611"/>
      <c r="F2" s="611"/>
      <c r="G2" s="611"/>
    </row>
    <row r="3" spans="1:9" x14ac:dyDescent="0.2">
      <c r="A3" s="632"/>
      <c r="B3" s="632"/>
      <c r="C3" s="632"/>
      <c r="D3" s="632"/>
      <c r="E3" s="632"/>
      <c r="F3" s="632"/>
      <c r="G3" s="632"/>
    </row>
    <row r="4" spans="1:9" ht="12.75" customHeight="1" x14ac:dyDescent="0.2">
      <c r="A4" s="611" t="str">
        <f>Translations!$B$89</f>
        <v>Bevor sie das Prüfgutachten ausstellen, blenden Sie bitte das folgende Blatt aus:</v>
      </c>
      <c r="B4" s="611"/>
      <c r="C4" s="611"/>
      <c r="D4" s="611"/>
      <c r="E4" s="611"/>
      <c r="F4" s="611"/>
      <c r="G4" s="611"/>
    </row>
    <row r="5" spans="1:9" ht="12.75" customHeight="1" x14ac:dyDescent="0.2">
      <c r="A5" s="230"/>
      <c r="B5" s="350"/>
      <c r="C5" s="612" t="str">
        <f>Translations!$B$245</f>
        <v>Opinion Statement (Inst)</v>
      </c>
      <c r="D5" s="612"/>
      <c r="E5" s="612"/>
      <c r="F5" s="612"/>
      <c r="G5" s="612"/>
    </row>
    <row r="6" spans="1:9" x14ac:dyDescent="0.2">
      <c r="H6" s="146" t="str">
        <f>Translations!$B$6</f>
        <v>LEITLINIEN FÜR PRÜFSTELLEN</v>
      </c>
    </row>
    <row r="7" spans="1:9" ht="31.5" customHeight="1" x14ac:dyDescent="0.2">
      <c r="B7" s="615" t="str">
        <f>Translations!$B$91</f>
        <v>Unabhängiger Prüfbericht samt Prüfgutachten im Hinblick auf die Erlangung hinreichender Sicherheit - Emissionshandelssystem</v>
      </c>
      <c r="C7" s="615"/>
      <c r="D7" s="615"/>
      <c r="E7" s="615"/>
      <c r="F7" s="615"/>
      <c r="G7" s="615"/>
      <c r="H7" s="538" t="str">
        <f>Translations!$B$92</f>
        <v>Bitte füllen Sie alle gelb unterlegten Felder in der Vorlage für das Prüfgutachten aus und löschen oder ändern Sie dabei gegebenenfalls bereits in das Feld eingetragenen Text. Weitere Anweisungen oder Bemerkungen zu den einzelnen Zeilen stehen gegebenenfalls in dieser Spalte unten. Weitere Einzelheiten mit Hintergrundinformationen zur Prüfung usw. sollten in Anhang 2 mitgeteilt werden.
Wenn eine Frage nicht für die durchzuführende Prüfung relevant ist, geben Sie bitte N/A ein, anstatt eine Zelle leer zu lassen.</v>
      </c>
    </row>
    <row r="8" spans="1:9" x14ac:dyDescent="0.2">
      <c r="B8" s="616" t="str">
        <f>Translations!$B$8</f>
        <v>EU-EHS Klimaneutralitätsbericht</v>
      </c>
      <c r="C8" s="616"/>
      <c r="D8" s="616"/>
      <c r="E8" s="616"/>
      <c r="F8" s="616"/>
      <c r="G8" s="616"/>
      <c r="H8" s="538"/>
    </row>
    <row r="9" spans="1:9" ht="13.5" thickBot="1" x14ac:dyDescent="0.25">
      <c r="C9" s="69"/>
      <c r="D9" s="69"/>
      <c r="E9" s="69"/>
      <c r="F9" s="69"/>
      <c r="G9" s="69"/>
      <c r="H9" s="538"/>
    </row>
    <row r="10" spans="1:9" s="134" customFormat="1" ht="30.6" customHeight="1" thickBot="1" x14ac:dyDescent="0.25">
      <c r="A10" s="633" t="str">
        <f>Translations!$B$94</f>
        <v>ANGABEN ZUM ANLAGENBETREIBER</v>
      </c>
      <c r="B10" s="634"/>
      <c r="C10" s="634"/>
      <c r="D10" s="634"/>
      <c r="E10" s="634"/>
      <c r="F10" s="634"/>
      <c r="G10" s="635"/>
      <c r="H10" s="538"/>
    </row>
    <row r="11" spans="1:9" ht="12.75" customHeight="1" x14ac:dyDescent="0.2">
      <c r="A11" s="636" t="str">
        <f>Translations!$B$246</f>
        <v>Name des Fernwärmeunternehmens:</v>
      </c>
      <c r="B11" s="510"/>
      <c r="C11" s="542"/>
      <c r="D11" s="542"/>
      <c r="E11" s="542"/>
      <c r="F11" s="542"/>
      <c r="G11" s="543"/>
      <c r="H11" s="538"/>
    </row>
    <row r="12" spans="1:9" s="134" customFormat="1" ht="27" customHeight="1" x14ac:dyDescent="0.2">
      <c r="A12" s="629" t="str">
        <f>Translations!$B$247</f>
        <v>Adresse des Fernwärmeunternehmens:</v>
      </c>
      <c r="B12" s="512"/>
      <c r="C12" s="516"/>
      <c r="D12" s="516"/>
      <c r="E12" s="516"/>
      <c r="F12" s="516"/>
      <c r="G12" s="517"/>
      <c r="H12" s="71"/>
    </row>
    <row r="13" spans="1:9" s="48" customFormat="1" ht="39" customHeight="1" x14ac:dyDescent="0.2">
      <c r="A13" s="629" t="str">
        <f>Translations!$B$100</f>
        <v>Datum des(r) relevanten genehmigten Klimaneutralitätsplans(-pläne) mit jeweiliger Gültigkeitsdauer:</v>
      </c>
      <c r="B13" s="512"/>
      <c r="C13" s="516"/>
      <c r="D13" s="516"/>
      <c r="E13" s="516"/>
      <c r="F13" s="516"/>
      <c r="G13" s="517"/>
      <c r="H13" s="71" t="str">
        <f>Translations!$B$101</f>
        <v>Bitte alle Versionen des Klimaneutralitätsplans einbeziehen, die für den Berichtszeitraum relevant sind, einschließlich aller Versionen, die kurz vor der Erstellung des Prüfberichts genehmigt wurden und für den Berichtszeitraum relevant sind.</v>
      </c>
      <c r="I13" s="134"/>
    </row>
    <row r="14" spans="1:9" s="48" customFormat="1" ht="51.95" customHeight="1" x14ac:dyDescent="0.2">
      <c r="A14" s="629" t="str">
        <f>Translations!$B$102</f>
        <v>Wurden die oben angeführten Klimaneutralitätspläne von der zuständigen Behörde geprüft und für konform befunden?</v>
      </c>
      <c r="B14" s="512"/>
      <c r="C14" s="637" t="s">
        <v>1334</v>
      </c>
      <c r="D14" s="638"/>
      <c r="E14" s="638"/>
      <c r="F14" s="638"/>
      <c r="G14" s="639"/>
      <c r="H14" s="71" t="str">
        <f>Translations!$B$103</f>
        <v>Bitte geben Sie an, ob der Klimaneutralitätsplan von der zuständigen Behörde geprüft und für konform befunden wurde. Die Prüfeinrichtung sollte überprüfen, ob diesbezüglich ein Schriftwechsel zwischen dem Anlagenbetreiber und der zuständigen Behörde vorliegt. Wenn aus dem Schriftwechsel hervorgeht, dass der Plan für nicht konform befunden wurde, muss die Prüfeinrichtung dies in ihrem Prüfgutachten und in Anhang 3 vermerken.</v>
      </c>
      <c r="I14" s="134"/>
    </row>
    <row r="15" spans="1:9" s="48" customFormat="1" ht="46.7" customHeight="1" thickBot="1" x14ac:dyDescent="0.25">
      <c r="A15" s="630" t="str">
        <f>Translations!$B$104</f>
        <v>Für die Prüfung der Klimaneutralitätspläne zuständige Behörde:</v>
      </c>
      <c r="B15" s="631"/>
      <c r="C15" s="560"/>
      <c r="D15" s="560"/>
      <c r="E15" s="560"/>
      <c r="F15" s="560"/>
      <c r="G15" s="561"/>
      <c r="H15" s="71" t="str">
        <f>Translations!$B$105</f>
        <v>Angabe der zuständigen Behörde, die für die Prüfung der Klimaneutralitätspläne zuständig ist.</v>
      </c>
      <c r="I15" s="134"/>
    </row>
    <row r="16" spans="1:9" ht="13.5" thickBot="1" x14ac:dyDescent="0.25">
      <c r="C16" s="51"/>
      <c r="D16" s="51"/>
      <c r="E16" s="51"/>
      <c r="F16" s="51"/>
      <c r="G16" s="51"/>
      <c r="H16" s="51"/>
    </row>
    <row r="17" spans="1:8" s="134" customFormat="1" ht="17.850000000000001" customHeight="1" thickBot="1" x14ac:dyDescent="0.25">
      <c r="A17" s="539" t="str">
        <f>Translations!$B$111</f>
        <v>DETAILS ZUM BERICHT</v>
      </c>
      <c r="B17" s="540"/>
      <c r="C17" s="540"/>
      <c r="D17" s="540"/>
      <c r="E17" s="540"/>
      <c r="F17" s="540"/>
      <c r="G17" s="541"/>
      <c r="H17" s="51"/>
    </row>
    <row r="18" spans="1:8" ht="26.1" customHeight="1" x14ac:dyDescent="0.2">
      <c r="A18" s="607" t="str">
        <f>Translations!$B$112</f>
        <v>Art des Berichts:</v>
      </c>
      <c r="B18" s="648"/>
      <c r="C18" s="642" t="str">
        <f>Translations!$B$113</f>
        <v>Klimaneutralitätsbericht - einzelne Anlage</v>
      </c>
      <c r="D18" s="642"/>
      <c r="E18" s="642"/>
      <c r="F18" s="642"/>
      <c r="G18" s="643"/>
      <c r="H18" s="147"/>
    </row>
    <row r="19" spans="1:8" ht="12.75" customHeight="1" x14ac:dyDescent="0.2">
      <c r="A19" s="629" t="str">
        <f>Translations!$B$114</f>
        <v>Berichtszeitraum:</v>
      </c>
      <c r="B19" s="512"/>
      <c r="C19" s="518" t="s">
        <v>1334</v>
      </c>
      <c r="D19" s="518"/>
      <c r="E19" s="518"/>
      <c r="F19" s="518"/>
      <c r="G19" s="519"/>
      <c r="H19" s="71" t="str">
        <f>Translations!$B$115</f>
        <v>Wählen Sie den zutreffenden Berichtszeitraum auf den sich die Etappenziele und Ziele beziehen.</v>
      </c>
    </row>
    <row r="20" spans="1:8" ht="12.75" customHeight="1" x14ac:dyDescent="0.2">
      <c r="A20" s="629" t="str">
        <f>Translations!$B$116</f>
        <v>Datum des Klimaneutralitätsberichts:</v>
      </c>
      <c r="B20" s="512"/>
      <c r="C20" s="551"/>
      <c r="D20" s="551"/>
      <c r="E20" s="551"/>
      <c r="F20" s="551"/>
      <c r="G20" s="552"/>
      <c r="H20" s="520" t="str">
        <f>Translations!$B$118</f>
        <v>Geben Sie das Referenzdatum und die Versionsnummer des zu prüfenden Berichts ein (die endgültige Version des Berichts, wenn er vor Ende der Prüfung überarbeitet oder aktualisiert wurde; das Referenzdatum sollte mit dem Datum des Berichts zusammenstimmen, in den dieses Prüfgutachten eingefügt wird).</v>
      </c>
    </row>
    <row r="21" spans="1:8" ht="32.85" customHeight="1" x14ac:dyDescent="0.2">
      <c r="A21" s="629" t="str">
        <f>Translations!$B$117</f>
        <v>Versionsnummer des Klimaneutralitätsberichts:</v>
      </c>
      <c r="B21" s="512"/>
      <c r="C21" s="551"/>
      <c r="D21" s="551"/>
      <c r="E21" s="551"/>
      <c r="F21" s="551"/>
      <c r="G21" s="552"/>
      <c r="H21" s="520"/>
    </row>
    <row r="22" spans="1:8" ht="47.25" customHeight="1" thickBot="1" x14ac:dyDescent="0.25">
      <c r="A22" s="630" t="str">
        <f>Translations!$B$119</f>
        <v>Referenzdokument:</v>
      </c>
      <c r="B22" s="631"/>
      <c r="C22" s="549"/>
      <c r="D22" s="549"/>
      <c r="E22" s="549"/>
      <c r="F22" s="549"/>
      <c r="G22" s="550"/>
      <c r="H22" s="71" t="str">
        <f>Translations!$B$120</f>
        <v>Fügen Sie den Namen der Datei ein, die den Datenbericht enthält, einschließlich Datum und Versionsnummer. Dies sollte der Name der elektronischen Datei sein, die ein Datum und eine Versionsnummer in der Dateinamenskonvention enthält.</v>
      </c>
    </row>
    <row r="23" spans="1:8" ht="13.5" thickBot="1" x14ac:dyDescent="0.25">
      <c r="C23" s="51"/>
      <c r="D23" s="51"/>
      <c r="E23" s="51"/>
      <c r="F23" s="51"/>
      <c r="G23" s="51"/>
      <c r="H23" s="51"/>
    </row>
    <row r="24" spans="1:8" s="134" customFormat="1" ht="17.850000000000001" customHeight="1" thickBot="1" x14ac:dyDescent="0.25">
      <c r="A24" s="633" t="str">
        <f>Translations!$B$248</f>
        <v>DETAILS ZU DEN ANLAGEN</v>
      </c>
      <c r="B24" s="634"/>
      <c r="C24" s="634"/>
      <c r="D24" s="634"/>
      <c r="E24" s="634"/>
      <c r="F24" s="634"/>
      <c r="G24" s="635"/>
      <c r="H24" s="51"/>
    </row>
    <row r="25" spans="1:8" ht="50.85" customHeight="1" x14ac:dyDescent="0.2">
      <c r="A25" s="557" t="str">
        <f>Translations!$B$96</f>
        <v>Bezeichnung der Anlage:</v>
      </c>
      <c r="B25" s="558"/>
      <c r="C25" s="356" t="str">
        <f>Translations!$B$98</f>
        <v>Eindeutige Kennnummer:</v>
      </c>
      <c r="D25" s="356" t="str">
        <f>Translations!$B$99</f>
        <v>Nummer der Genehmigung zur Emission von Treibhausgasen:</v>
      </c>
      <c r="E25" s="356" t="str">
        <f>Translations!$B$106</f>
        <v>Anhang-I-Tätigkeit:</v>
      </c>
      <c r="F25" s="646" t="str">
        <f>Translations!$B$97</f>
        <v>Anschrift des Standortes der Anlage:</v>
      </c>
      <c r="G25" s="647"/>
      <c r="H25" s="71" t="str">
        <f>Translations!$B$249</f>
        <v>Bitte geben Sie die Details aller Anlagen ein, die im Klimaneutralitätsbericht erfasst sind.</v>
      </c>
    </row>
    <row r="26" spans="1:8" ht="25.5" x14ac:dyDescent="0.2">
      <c r="A26" s="353" t="s">
        <v>1122</v>
      </c>
      <c r="B26" s="359"/>
      <c r="C26" s="343"/>
      <c r="D26" s="343"/>
      <c r="E26" s="343" t="s">
        <v>1334</v>
      </c>
      <c r="F26" s="640"/>
      <c r="G26" s="641"/>
      <c r="H26" s="71" t="str">
        <f>Translations!$B$107</f>
        <v>Wählen Sie die primäre Anhang-I-Tätigkeit der Anlage aus.</v>
      </c>
    </row>
    <row r="27" spans="1:8" ht="25.5" x14ac:dyDescent="0.2">
      <c r="A27" s="353" t="s">
        <v>1123</v>
      </c>
      <c r="B27" s="359"/>
      <c r="C27" s="343"/>
      <c r="D27" s="343"/>
      <c r="E27" s="343" t="s">
        <v>1334</v>
      </c>
      <c r="F27" s="640"/>
      <c r="G27" s="641"/>
      <c r="H27" s="71"/>
    </row>
    <row r="28" spans="1:8" ht="25.5" x14ac:dyDescent="0.2">
      <c r="A28" s="353" t="s">
        <v>1124</v>
      </c>
      <c r="B28" s="359"/>
      <c r="C28" s="343"/>
      <c r="D28" s="343"/>
      <c r="E28" s="343" t="s">
        <v>1334</v>
      </c>
      <c r="F28" s="640"/>
      <c r="G28" s="641"/>
      <c r="H28" s="71"/>
    </row>
    <row r="29" spans="1:8" ht="25.5" x14ac:dyDescent="0.2">
      <c r="A29" s="353" t="s">
        <v>1125</v>
      </c>
      <c r="B29" s="359"/>
      <c r="C29" s="343"/>
      <c r="D29" s="343"/>
      <c r="E29" s="343" t="s">
        <v>1334</v>
      </c>
      <c r="F29" s="640"/>
      <c r="G29" s="641"/>
      <c r="H29" s="71"/>
    </row>
    <row r="30" spans="1:8" ht="25.5" x14ac:dyDescent="0.2">
      <c r="A30" s="353" t="s">
        <v>1126</v>
      </c>
      <c r="B30" s="359"/>
      <c r="C30" s="343"/>
      <c r="D30" s="343"/>
      <c r="E30" s="343" t="s">
        <v>1334</v>
      </c>
      <c r="F30" s="640"/>
      <c r="G30" s="641"/>
      <c r="H30" s="71"/>
    </row>
    <row r="31" spans="1:8" ht="25.5" x14ac:dyDescent="0.2">
      <c r="A31" s="353" t="s">
        <v>1127</v>
      </c>
      <c r="B31" s="359"/>
      <c r="C31" s="343"/>
      <c r="D31" s="343"/>
      <c r="E31" s="343" t="s">
        <v>1334</v>
      </c>
      <c r="F31" s="640"/>
      <c r="G31" s="641"/>
      <c r="H31" s="71"/>
    </row>
    <row r="32" spans="1:8" ht="25.5" x14ac:dyDescent="0.2">
      <c r="A32" s="353" t="s">
        <v>1128</v>
      </c>
      <c r="B32" s="359"/>
      <c r="C32" s="343"/>
      <c r="D32" s="343"/>
      <c r="E32" s="343" t="s">
        <v>1334</v>
      </c>
      <c r="F32" s="640"/>
      <c r="G32" s="641"/>
      <c r="H32" s="71"/>
    </row>
    <row r="33" spans="1:9" ht="25.5" x14ac:dyDescent="0.2">
      <c r="A33" s="353" t="s">
        <v>1129</v>
      </c>
      <c r="B33" s="359"/>
      <c r="C33" s="343"/>
      <c r="D33" s="343"/>
      <c r="E33" s="343" t="s">
        <v>1334</v>
      </c>
      <c r="F33" s="640"/>
      <c r="G33" s="641"/>
      <c r="H33" s="71"/>
    </row>
    <row r="34" spans="1:9" ht="25.5" x14ac:dyDescent="0.2">
      <c r="A34" s="353" t="s">
        <v>1130</v>
      </c>
      <c r="B34" s="359"/>
      <c r="C34" s="343"/>
      <c r="D34" s="343"/>
      <c r="E34" s="343" t="s">
        <v>1334</v>
      </c>
      <c r="F34" s="640"/>
      <c r="G34" s="641"/>
      <c r="H34" s="71"/>
    </row>
    <row r="35" spans="1:9" ht="26.25" thickBot="1" x14ac:dyDescent="0.25">
      <c r="A35" s="354" t="s">
        <v>1131</v>
      </c>
      <c r="B35" s="360"/>
      <c r="C35" s="344"/>
      <c r="D35" s="344"/>
      <c r="E35" s="344" t="s">
        <v>1334</v>
      </c>
      <c r="F35" s="640"/>
      <c r="G35" s="641"/>
      <c r="H35" s="71"/>
    </row>
    <row r="36" spans="1:9" ht="13.5" thickBot="1" x14ac:dyDescent="0.25">
      <c r="B36" s="615"/>
      <c r="C36" s="615"/>
      <c r="D36" s="615"/>
      <c r="E36" s="615"/>
      <c r="F36" s="615"/>
      <c r="G36" s="615"/>
      <c r="H36" s="147"/>
    </row>
    <row r="37" spans="1:9" ht="19.5" customHeight="1" thickBot="1" x14ac:dyDescent="0.25">
      <c r="A37" s="539" t="str">
        <f>Translations!$B$110</f>
        <v>GEPRÜFTE ERREICHUNG VON ETAPPENZIELEN UND ZIELEN</v>
      </c>
      <c r="B37" s="540"/>
      <c r="C37" s="540"/>
      <c r="D37" s="540"/>
      <c r="E37" s="540"/>
      <c r="F37" s="540"/>
      <c r="G37" s="541"/>
      <c r="H37" s="147"/>
    </row>
    <row r="38" spans="1:9" ht="6" customHeight="1" thickBot="1" x14ac:dyDescent="0.25">
      <c r="B38" s="346"/>
      <c r="C38" s="346"/>
      <c r="D38" s="346"/>
      <c r="E38" s="346"/>
      <c r="F38" s="346"/>
      <c r="G38" s="346"/>
      <c r="H38" s="71"/>
    </row>
    <row r="39" spans="1:9" ht="12.75" customHeight="1" thickBot="1" x14ac:dyDescent="0.25">
      <c r="A39" s="413" t="s">
        <v>1122</v>
      </c>
      <c r="B39" s="689" t="str">
        <f>IF(ISBLANK(VLOOKUP($A39,$A$26:$B$35,2))=TRUE," ",VLOOKUP($A39,$A$26:$B$35,2))</f>
        <v xml:space="preserve"> </v>
      </c>
      <c r="C39" s="690"/>
      <c r="D39" s="690"/>
      <c r="E39" s="690"/>
      <c r="F39" s="690"/>
      <c r="G39" s="691"/>
      <c r="H39" s="147"/>
    </row>
    <row r="40" spans="1:9" ht="18.75" customHeight="1" x14ac:dyDescent="0.2">
      <c r="A40" s="584" t="str">
        <f>Translations!$B$121</f>
        <v>Geprüfte zielbezogene Daten:</v>
      </c>
      <c r="B40" s="585"/>
      <c r="C40" s="585"/>
      <c r="D40" s="585"/>
      <c r="E40" s="585"/>
      <c r="F40" s="585"/>
      <c r="G40" s="586"/>
      <c r="H40" s="71"/>
    </row>
    <row r="41" spans="1:9" s="133" customFormat="1" ht="34.5" customHeight="1" x14ac:dyDescent="0.2">
      <c r="A41" s="655" t="str">
        <f>Translations!$B$122</f>
        <v>Anlagenteil</v>
      </c>
      <c r="B41" s="656"/>
      <c r="C41" s="692" t="str">
        <f>Translations!$B$123</f>
        <v>Art des Anlagenteils</v>
      </c>
      <c r="D41" s="693"/>
      <c r="E41" s="276" t="str">
        <f>Translations!$B$124</f>
        <v>Intensität oder Emissionswert</v>
      </c>
      <c r="F41" s="276" t="str">
        <f>Translations!$B$125</f>
        <v>Art des Ziels</v>
      </c>
      <c r="G41" s="291" t="str">
        <f>Translations!$B$126</f>
        <v>Ziel erreicht</v>
      </c>
      <c r="H41" s="71" t="str">
        <f>Translations!$B$127</f>
        <v>Bitte fügen Sie die relevanten Daten aus dem zu prüfenden Bericht ein und geben Sie an, ob das zugehörige Ziel erreicht wurde.</v>
      </c>
      <c r="I41" s="134"/>
    </row>
    <row r="42" spans="1:9" s="133" customFormat="1" ht="29.85" customHeight="1" x14ac:dyDescent="0.2">
      <c r="A42" s="644" t="s">
        <v>583</v>
      </c>
      <c r="B42" s="645"/>
      <c r="C42" s="597" t="s">
        <v>1334</v>
      </c>
      <c r="D42" s="627"/>
      <c r="E42" s="278"/>
      <c r="F42" s="357" t="s">
        <v>1334</v>
      </c>
      <c r="G42" s="358" t="s">
        <v>1334</v>
      </c>
      <c r="H42" s="628"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42" s="134"/>
    </row>
    <row r="43" spans="1:9" s="133" customFormat="1" ht="29.85" customHeight="1" x14ac:dyDescent="0.2">
      <c r="A43" s="644" t="s">
        <v>584</v>
      </c>
      <c r="B43" s="645"/>
      <c r="C43" s="597" t="s">
        <v>1334</v>
      </c>
      <c r="D43" s="627"/>
      <c r="E43" s="278"/>
      <c r="F43" s="357" t="s">
        <v>1334</v>
      </c>
      <c r="G43" s="358" t="s">
        <v>1334</v>
      </c>
      <c r="H43" s="628"/>
      <c r="I43" s="134"/>
    </row>
    <row r="44" spans="1:9" s="133" customFormat="1" ht="29.85" customHeight="1" x14ac:dyDescent="0.2">
      <c r="A44" s="644" t="s">
        <v>585</v>
      </c>
      <c r="B44" s="645"/>
      <c r="C44" s="597" t="s">
        <v>1334</v>
      </c>
      <c r="D44" s="627"/>
      <c r="E44" s="278"/>
      <c r="F44" s="357" t="s">
        <v>1334</v>
      </c>
      <c r="G44" s="358" t="s">
        <v>1334</v>
      </c>
      <c r="I44" s="134"/>
    </row>
    <row r="45" spans="1:9" s="133" customFormat="1" ht="29.85" customHeight="1" x14ac:dyDescent="0.2">
      <c r="A45" s="644" t="s">
        <v>586</v>
      </c>
      <c r="B45" s="645"/>
      <c r="C45" s="597" t="s">
        <v>1334</v>
      </c>
      <c r="D45" s="627"/>
      <c r="E45" s="278"/>
      <c r="F45" s="357" t="s">
        <v>1334</v>
      </c>
      <c r="G45" s="358" t="s">
        <v>1334</v>
      </c>
      <c r="H45" s="277"/>
      <c r="I45" s="134"/>
    </row>
    <row r="46" spans="1:9" s="133" customFormat="1" ht="29.85" customHeight="1" x14ac:dyDescent="0.2">
      <c r="A46" s="644" t="s">
        <v>587</v>
      </c>
      <c r="B46" s="645"/>
      <c r="C46" s="597" t="s">
        <v>1334</v>
      </c>
      <c r="D46" s="627"/>
      <c r="E46" s="278"/>
      <c r="F46" s="357" t="s">
        <v>1334</v>
      </c>
      <c r="G46" s="358" t="s">
        <v>1334</v>
      </c>
      <c r="H46" s="267" t="str">
        <f>Translations!$B$129</f>
        <v>Bitte verbergen Sie leere Zeilen, die nicht verwendet werden.</v>
      </c>
      <c r="I46" s="134"/>
    </row>
    <row r="47" spans="1:9" s="133" customFormat="1" ht="29.85" customHeight="1" x14ac:dyDescent="0.2">
      <c r="A47" s="644" t="s">
        <v>588</v>
      </c>
      <c r="B47" s="645"/>
      <c r="C47" s="597" t="s">
        <v>1334</v>
      </c>
      <c r="D47" s="627"/>
      <c r="E47" s="278"/>
      <c r="F47" s="357" t="s">
        <v>1334</v>
      </c>
      <c r="G47" s="358" t="s">
        <v>1334</v>
      </c>
      <c r="H47" s="277"/>
      <c r="I47" s="134"/>
    </row>
    <row r="48" spans="1:9" s="133" customFormat="1" ht="29.85" customHeight="1" x14ac:dyDescent="0.2">
      <c r="A48" s="644" t="s">
        <v>589</v>
      </c>
      <c r="B48" s="645"/>
      <c r="C48" s="597" t="s">
        <v>1334</v>
      </c>
      <c r="D48" s="627"/>
      <c r="E48" s="278"/>
      <c r="F48" s="357" t="s">
        <v>1334</v>
      </c>
      <c r="G48" s="358" t="s">
        <v>1334</v>
      </c>
      <c r="H48" s="277"/>
      <c r="I48" s="134"/>
    </row>
    <row r="49" spans="1:9" s="133" customFormat="1" ht="29.85" customHeight="1" x14ac:dyDescent="0.2">
      <c r="A49" s="644" t="s">
        <v>590</v>
      </c>
      <c r="B49" s="645"/>
      <c r="C49" s="597" t="s">
        <v>1334</v>
      </c>
      <c r="D49" s="627"/>
      <c r="E49" s="278"/>
      <c r="F49" s="357" t="s">
        <v>1334</v>
      </c>
      <c r="G49" s="358" t="s">
        <v>1334</v>
      </c>
      <c r="H49" s="277"/>
      <c r="I49" s="134"/>
    </row>
    <row r="50" spans="1:9" s="133" customFormat="1" ht="29.85" customHeight="1" x14ac:dyDescent="0.2">
      <c r="A50" s="644" t="s">
        <v>591</v>
      </c>
      <c r="B50" s="645"/>
      <c r="C50" s="597" t="s">
        <v>1334</v>
      </c>
      <c r="D50" s="627"/>
      <c r="E50" s="278"/>
      <c r="F50" s="357" t="s">
        <v>1334</v>
      </c>
      <c r="G50" s="358" t="s">
        <v>1334</v>
      </c>
      <c r="H50" s="277"/>
      <c r="I50" s="134"/>
    </row>
    <row r="51" spans="1:9" s="133" customFormat="1" ht="29.85" customHeight="1" x14ac:dyDescent="0.2">
      <c r="A51" s="644" t="s">
        <v>592</v>
      </c>
      <c r="B51" s="645"/>
      <c r="C51" s="597" t="s">
        <v>1334</v>
      </c>
      <c r="D51" s="627"/>
      <c r="E51" s="278"/>
      <c r="F51" s="357" t="s">
        <v>1334</v>
      </c>
      <c r="G51" s="358" t="s">
        <v>1334</v>
      </c>
      <c r="H51" s="277"/>
      <c r="I51" s="134"/>
    </row>
    <row r="52" spans="1:9" ht="34.5" customHeight="1" x14ac:dyDescent="0.2">
      <c r="A52" s="655" t="str">
        <f>Translations!$B$130</f>
        <v>Etappenziele erreicht:</v>
      </c>
      <c r="B52" s="656"/>
      <c r="C52" s="551" t="str">
        <f>Translations!$B$131</f>
        <v>Die im genehmigten Klimaneutralitätsplan festgelegten Etappenziele für den aktuellen Berichtszeitraum wurden mit Ausnahme der folgenden Einschränkungen erreicht:</v>
      </c>
      <c r="D52" s="551"/>
      <c r="E52" s="551"/>
      <c r="F52" s="551"/>
      <c r="G52" s="552"/>
      <c r="H52" s="71"/>
    </row>
    <row r="53" spans="1:9" ht="31.5" customHeight="1" x14ac:dyDescent="0.2">
      <c r="A53" s="655"/>
      <c r="B53" s="656"/>
      <c r="C53" s="288" t="str">
        <f>Translations!$B$132</f>
        <v>Etappenziel Referenznummer</v>
      </c>
      <c r="D53" s="604" t="str">
        <f>Translations!$B$133</f>
        <v>Anmerkungen</v>
      </c>
      <c r="E53" s="604"/>
      <c r="F53" s="604"/>
      <c r="G53" s="605"/>
      <c r="H53" s="71"/>
    </row>
    <row r="54" spans="1:9" ht="15.6" customHeight="1" x14ac:dyDescent="0.2">
      <c r="A54" s="655"/>
      <c r="B54" s="656"/>
      <c r="C54" s="268"/>
      <c r="D54" s="551"/>
      <c r="E54" s="551"/>
      <c r="F54" s="551"/>
      <c r="G54" s="552"/>
      <c r="H54" s="520" t="str">
        <f>Translations!$B$134</f>
        <v>Geben Sie die Referenznummer für jedes NICHT erreichte Etappenziel ein und fügen Sie einen kurzen Kommentar hinzu, warum das Etappenziel nicht erreicht wurde.</v>
      </c>
    </row>
    <row r="55" spans="1:9" ht="15.6" customHeight="1" x14ac:dyDescent="0.2">
      <c r="A55" s="655"/>
      <c r="B55" s="656"/>
      <c r="C55" s="268"/>
      <c r="D55" s="551"/>
      <c r="E55" s="551"/>
      <c r="F55" s="551"/>
      <c r="G55" s="552"/>
      <c r="H55" s="520"/>
    </row>
    <row r="56" spans="1:9" ht="15.6" customHeight="1" x14ac:dyDescent="0.2">
      <c r="A56" s="655"/>
      <c r="B56" s="656"/>
      <c r="C56" s="268"/>
      <c r="D56" s="551"/>
      <c r="E56" s="551"/>
      <c r="F56" s="551"/>
      <c r="G56" s="552"/>
      <c r="H56" s="71"/>
    </row>
    <row r="57" spans="1:9" ht="15.6" customHeight="1" x14ac:dyDescent="0.2">
      <c r="A57" s="655"/>
      <c r="B57" s="656"/>
      <c r="C57" s="268"/>
      <c r="D57" s="551"/>
      <c r="E57" s="551"/>
      <c r="F57" s="551"/>
      <c r="G57" s="552"/>
      <c r="H57" s="71"/>
    </row>
    <row r="58" spans="1:9" s="134" customFormat="1" ht="15.6" customHeight="1" thickBot="1" x14ac:dyDescent="0.25">
      <c r="A58" s="657"/>
      <c r="B58" s="658"/>
      <c r="C58" s="342"/>
      <c r="D58" s="549"/>
      <c r="E58" s="549"/>
      <c r="F58" s="549"/>
      <c r="G58" s="550"/>
      <c r="H58" s="71"/>
    </row>
    <row r="59" spans="1:9" s="134" customFormat="1" ht="15.6" customHeight="1" thickBot="1" x14ac:dyDescent="0.25">
      <c r="A59" s="361"/>
      <c r="B59" s="361"/>
      <c r="C59" s="361"/>
      <c r="D59" s="361"/>
      <c r="E59" s="361"/>
      <c r="F59" s="361"/>
      <c r="G59" s="361"/>
      <c r="H59" s="71" t="str">
        <f>Translations!$B$250</f>
        <v>Um Daten für weitere Anlagen hinzuzufügen, klicken Sie auf das "+"-Zeichen am linken Rand, um weitere Blöcke zu öffnen.</v>
      </c>
    </row>
    <row r="60" spans="1:9" ht="19.5" customHeight="1" outlineLevel="1" thickBot="1" x14ac:dyDescent="0.25">
      <c r="A60" s="341" t="s">
        <v>1123</v>
      </c>
      <c r="B60" s="689" t="str">
        <f>IF(ISBLANK(VLOOKUP($A60,$A$26:$B$35,2))=TRUE," ",VLOOKUP($A60,$A$26:$B$35,2))</f>
        <v xml:space="preserve"> </v>
      </c>
      <c r="C60" s="690"/>
      <c r="D60" s="690"/>
      <c r="E60" s="690"/>
      <c r="F60" s="690"/>
      <c r="G60" s="691"/>
      <c r="H60" s="147"/>
    </row>
    <row r="61" spans="1:9" ht="18.75" customHeight="1" outlineLevel="1" x14ac:dyDescent="0.2">
      <c r="A61" s="584" t="str">
        <f>Translations!$B$121</f>
        <v>Geprüfte zielbezogene Daten:</v>
      </c>
      <c r="B61" s="585"/>
      <c r="C61" s="585"/>
      <c r="D61" s="585"/>
      <c r="E61" s="585"/>
      <c r="F61" s="585"/>
      <c r="G61" s="586"/>
      <c r="H61" s="71"/>
    </row>
    <row r="62" spans="1:9" s="133" customFormat="1" ht="34.5" customHeight="1" outlineLevel="1" x14ac:dyDescent="0.2">
      <c r="A62" s="655" t="str">
        <f>Translations!$B$122</f>
        <v>Anlagenteil</v>
      </c>
      <c r="B62" s="656"/>
      <c r="C62" s="692" t="str">
        <f>Translations!$B$123</f>
        <v>Art des Anlagenteils</v>
      </c>
      <c r="D62" s="693"/>
      <c r="E62" s="276" t="str">
        <f>Translations!$B$124</f>
        <v>Intensität oder Emissionswert</v>
      </c>
      <c r="F62" s="276" t="str">
        <f>Translations!$B$125</f>
        <v>Art des Ziels</v>
      </c>
      <c r="G62" s="291" t="str">
        <f>Translations!$B$126</f>
        <v>Ziel erreicht</v>
      </c>
      <c r="H62" s="71" t="str">
        <f>Translations!$B$127</f>
        <v>Bitte fügen Sie die relevanten Daten aus dem zu prüfenden Bericht ein und geben Sie an, ob das zugehörige Ziel erreicht wurde.</v>
      </c>
      <c r="I62" s="134"/>
    </row>
    <row r="63" spans="1:9" s="133" customFormat="1" ht="17.100000000000001" customHeight="1" outlineLevel="1" x14ac:dyDescent="0.2">
      <c r="A63" s="644" t="s">
        <v>659</v>
      </c>
      <c r="B63" s="645"/>
      <c r="C63" s="688" t="s">
        <v>659</v>
      </c>
      <c r="D63" s="688"/>
      <c r="E63" s="278"/>
      <c r="F63" s="357" t="s">
        <v>659</v>
      </c>
      <c r="G63" s="358" t="s">
        <v>659</v>
      </c>
      <c r="H63"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63" s="134"/>
    </row>
    <row r="64" spans="1:9" s="133" customFormat="1" ht="17.100000000000001" customHeight="1" outlineLevel="1" x14ac:dyDescent="0.2">
      <c r="A64" s="644" t="s">
        <v>659</v>
      </c>
      <c r="B64" s="645"/>
      <c r="C64" s="688" t="s">
        <v>659</v>
      </c>
      <c r="D64" s="688"/>
      <c r="E64" s="278"/>
      <c r="F64" s="357" t="s">
        <v>659</v>
      </c>
      <c r="G64" s="358" t="s">
        <v>659</v>
      </c>
      <c r="H64" s="600"/>
      <c r="I64" s="134"/>
    </row>
    <row r="65" spans="1:9" s="133" customFormat="1" ht="17.100000000000001" customHeight="1" outlineLevel="1" x14ac:dyDescent="0.2">
      <c r="A65" s="644" t="s">
        <v>659</v>
      </c>
      <c r="B65" s="645"/>
      <c r="C65" s="688" t="s">
        <v>659</v>
      </c>
      <c r="D65" s="688"/>
      <c r="E65" s="278"/>
      <c r="F65" s="357" t="s">
        <v>659</v>
      </c>
      <c r="G65" s="358" t="s">
        <v>659</v>
      </c>
      <c r="I65" s="134"/>
    </row>
    <row r="66" spans="1:9" s="133" customFormat="1" ht="17.100000000000001" customHeight="1" outlineLevel="1" x14ac:dyDescent="0.2">
      <c r="A66" s="644" t="s">
        <v>659</v>
      </c>
      <c r="B66" s="645"/>
      <c r="C66" s="688" t="s">
        <v>659</v>
      </c>
      <c r="D66" s="688"/>
      <c r="E66" s="278"/>
      <c r="F66" s="357" t="s">
        <v>659</v>
      </c>
      <c r="G66" s="358" t="s">
        <v>659</v>
      </c>
      <c r="H66" s="277"/>
      <c r="I66" s="134"/>
    </row>
    <row r="67" spans="1:9" s="133" customFormat="1" ht="17.100000000000001" customHeight="1" outlineLevel="1" x14ac:dyDescent="0.2">
      <c r="A67" s="644" t="s">
        <v>659</v>
      </c>
      <c r="B67" s="645"/>
      <c r="C67" s="688" t="s">
        <v>659</v>
      </c>
      <c r="D67" s="688"/>
      <c r="E67" s="278"/>
      <c r="F67" s="357" t="s">
        <v>659</v>
      </c>
      <c r="G67" s="358" t="s">
        <v>659</v>
      </c>
      <c r="H67" s="267" t="str">
        <f>Translations!$B$129</f>
        <v>Bitte verbergen Sie leere Zeilen, die nicht verwendet werden.</v>
      </c>
      <c r="I67" s="134"/>
    </row>
    <row r="68" spans="1:9" s="133" customFormat="1" ht="17.100000000000001" customHeight="1" outlineLevel="1" x14ac:dyDescent="0.2">
      <c r="A68" s="644" t="s">
        <v>659</v>
      </c>
      <c r="B68" s="645"/>
      <c r="C68" s="688" t="s">
        <v>659</v>
      </c>
      <c r="D68" s="688"/>
      <c r="E68" s="278"/>
      <c r="F68" s="357" t="s">
        <v>659</v>
      </c>
      <c r="G68" s="358" t="s">
        <v>659</v>
      </c>
      <c r="H68" s="277"/>
      <c r="I68" s="134"/>
    </row>
    <row r="69" spans="1:9" s="133" customFormat="1" ht="17.100000000000001" customHeight="1" outlineLevel="1" x14ac:dyDescent="0.2">
      <c r="A69" s="644" t="s">
        <v>659</v>
      </c>
      <c r="B69" s="645"/>
      <c r="C69" s="688" t="s">
        <v>659</v>
      </c>
      <c r="D69" s="688"/>
      <c r="E69" s="278"/>
      <c r="F69" s="357" t="s">
        <v>659</v>
      </c>
      <c r="G69" s="358" t="s">
        <v>659</v>
      </c>
      <c r="H69" s="277"/>
      <c r="I69" s="134"/>
    </row>
    <row r="70" spans="1:9" s="133" customFormat="1" ht="17.100000000000001" customHeight="1" outlineLevel="1" x14ac:dyDescent="0.2">
      <c r="A70" s="644" t="s">
        <v>659</v>
      </c>
      <c r="B70" s="645"/>
      <c r="C70" s="688" t="s">
        <v>659</v>
      </c>
      <c r="D70" s="688"/>
      <c r="E70" s="278"/>
      <c r="F70" s="357" t="s">
        <v>659</v>
      </c>
      <c r="G70" s="358" t="s">
        <v>659</v>
      </c>
      <c r="H70" s="277"/>
      <c r="I70" s="134"/>
    </row>
    <row r="71" spans="1:9" s="133" customFormat="1" ht="17.100000000000001" customHeight="1" outlineLevel="1" x14ac:dyDescent="0.2">
      <c r="A71" s="644" t="s">
        <v>659</v>
      </c>
      <c r="B71" s="645"/>
      <c r="C71" s="688" t="s">
        <v>659</v>
      </c>
      <c r="D71" s="688"/>
      <c r="E71" s="278"/>
      <c r="F71" s="357" t="s">
        <v>659</v>
      </c>
      <c r="G71" s="358" t="s">
        <v>659</v>
      </c>
      <c r="H71" s="277"/>
      <c r="I71" s="134"/>
    </row>
    <row r="72" spans="1:9" s="133" customFormat="1" ht="17.100000000000001" customHeight="1" outlineLevel="1" x14ac:dyDescent="0.2">
      <c r="A72" s="644" t="s">
        <v>659</v>
      </c>
      <c r="B72" s="645"/>
      <c r="C72" s="688" t="s">
        <v>659</v>
      </c>
      <c r="D72" s="688"/>
      <c r="E72" s="278"/>
      <c r="F72" s="357" t="s">
        <v>659</v>
      </c>
      <c r="G72" s="358" t="s">
        <v>659</v>
      </c>
      <c r="H72" s="277"/>
      <c r="I72" s="134"/>
    </row>
    <row r="73" spans="1:9" ht="34.5" customHeight="1" outlineLevel="1" x14ac:dyDescent="0.2">
      <c r="A73" s="655" t="str">
        <f>Translations!$B$130</f>
        <v>Etappenziele erreicht:</v>
      </c>
      <c r="B73" s="656"/>
      <c r="C73" s="551" t="str">
        <f>Translations!$B$131</f>
        <v>Die im genehmigten Klimaneutralitätsplan festgelegten Etappenziele für den aktuellen Berichtszeitraum wurden mit Ausnahme der folgenden Einschränkungen erreicht:</v>
      </c>
      <c r="D73" s="551"/>
      <c r="E73" s="551"/>
      <c r="F73" s="551"/>
      <c r="G73" s="552"/>
      <c r="H73" s="71"/>
    </row>
    <row r="74" spans="1:9" ht="18.75" customHeight="1" outlineLevel="1" x14ac:dyDescent="0.2">
      <c r="A74" s="655"/>
      <c r="B74" s="656"/>
      <c r="C74" s="288" t="str">
        <f>Translations!$B$132</f>
        <v>Etappenziel Referenznummer</v>
      </c>
      <c r="D74" s="604" t="str">
        <f>Translations!$B$133</f>
        <v>Anmerkungen</v>
      </c>
      <c r="E74" s="604"/>
      <c r="F74" s="604"/>
      <c r="G74" s="605"/>
      <c r="H74" s="71"/>
    </row>
    <row r="75" spans="1:9" ht="15.6" customHeight="1" outlineLevel="1" x14ac:dyDescent="0.2">
      <c r="A75" s="655"/>
      <c r="B75" s="656"/>
      <c r="C75" s="268"/>
      <c r="D75" s="551"/>
      <c r="E75" s="551"/>
      <c r="F75" s="551"/>
      <c r="G75" s="552"/>
      <c r="H75" s="520" t="str">
        <f>Translations!$B$134</f>
        <v>Geben Sie die Referenznummer für jedes NICHT erreichte Etappenziel ein und fügen Sie einen kurzen Kommentar hinzu, warum das Etappenziel nicht erreicht wurde.</v>
      </c>
    </row>
    <row r="76" spans="1:9" ht="15.6" customHeight="1" outlineLevel="1" x14ac:dyDescent="0.2">
      <c r="A76" s="655"/>
      <c r="B76" s="656"/>
      <c r="C76" s="268"/>
      <c r="D76" s="551"/>
      <c r="E76" s="551"/>
      <c r="F76" s="551"/>
      <c r="G76" s="552"/>
      <c r="H76" s="520"/>
    </row>
    <row r="77" spans="1:9" ht="15.6" customHeight="1" outlineLevel="1" x14ac:dyDescent="0.2">
      <c r="A77" s="655"/>
      <c r="B77" s="656"/>
      <c r="C77" s="268"/>
      <c r="D77" s="551"/>
      <c r="E77" s="551"/>
      <c r="F77" s="551"/>
      <c r="G77" s="552"/>
      <c r="H77" s="71"/>
    </row>
    <row r="78" spans="1:9" ht="15.6" customHeight="1" outlineLevel="1" x14ac:dyDescent="0.2">
      <c r="A78" s="655"/>
      <c r="B78" s="656"/>
      <c r="C78" s="268"/>
      <c r="D78" s="551"/>
      <c r="E78" s="551"/>
      <c r="F78" s="551"/>
      <c r="G78" s="552"/>
      <c r="H78" s="71"/>
    </row>
    <row r="79" spans="1:9" s="134" customFormat="1" ht="15.6" customHeight="1" outlineLevel="1" thickBot="1" x14ac:dyDescent="0.25">
      <c r="A79" s="657"/>
      <c r="B79" s="658"/>
      <c r="C79" s="342"/>
      <c r="D79" s="549"/>
      <c r="E79" s="549"/>
      <c r="F79" s="549"/>
      <c r="G79" s="550"/>
      <c r="H79" s="71"/>
    </row>
    <row r="80" spans="1:9" s="134" customFormat="1" ht="15.6" customHeight="1" collapsed="1" thickBot="1" x14ac:dyDescent="0.25">
      <c r="A80" s="361"/>
      <c r="B80" s="361"/>
      <c r="C80" s="361"/>
      <c r="D80" s="361"/>
      <c r="E80" s="361"/>
      <c r="F80" s="361"/>
      <c r="G80" s="361"/>
      <c r="H80" s="71"/>
    </row>
    <row r="81" spans="1:9" ht="19.5" customHeight="1" outlineLevel="1" thickBot="1" x14ac:dyDescent="0.25">
      <c r="A81" s="341" t="s">
        <v>1124</v>
      </c>
      <c r="B81" s="689" t="str">
        <f>IF(ISBLANK(VLOOKUP($A81,$A$26:$B$35,2))=TRUE," ",VLOOKUP($A81,$A$26:$B$35,2))</f>
        <v xml:space="preserve"> </v>
      </c>
      <c r="C81" s="690"/>
      <c r="D81" s="690"/>
      <c r="E81" s="690"/>
      <c r="F81" s="690"/>
      <c r="G81" s="691"/>
      <c r="H81" s="147"/>
    </row>
    <row r="82" spans="1:9" ht="18.75" customHeight="1" outlineLevel="1" x14ac:dyDescent="0.2">
      <c r="A82" s="584" t="str">
        <f>Translations!$B$121</f>
        <v>Geprüfte zielbezogene Daten:</v>
      </c>
      <c r="B82" s="585"/>
      <c r="C82" s="585"/>
      <c r="D82" s="585"/>
      <c r="E82" s="585"/>
      <c r="F82" s="585"/>
      <c r="G82" s="586"/>
      <c r="H82" s="71"/>
    </row>
    <row r="83" spans="1:9" s="133" customFormat="1" ht="34.5" customHeight="1" outlineLevel="1" x14ac:dyDescent="0.2">
      <c r="A83" s="655" t="str">
        <f>Translations!$B$122</f>
        <v>Anlagenteil</v>
      </c>
      <c r="B83" s="656"/>
      <c r="C83" s="692" t="str">
        <f>Translations!$B$123</f>
        <v>Art des Anlagenteils</v>
      </c>
      <c r="D83" s="693"/>
      <c r="E83" s="276" t="str">
        <f>Translations!$B$124</f>
        <v>Intensität oder Emissionswert</v>
      </c>
      <c r="F83" s="276" t="str">
        <f>Translations!$B$125</f>
        <v>Art des Ziels</v>
      </c>
      <c r="G83" s="291" t="str">
        <f>Translations!$B$126</f>
        <v>Ziel erreicht</v>
      </c>
      <c r="H83" s="71" t="str">
        <f>Translations!$B$127</f>
        <v>Bitte fügen Sie die relevanten Daten aus dem zu prüfenden Bericht ein und geben Sie an, ob das zugehörige Ziel erreicht wurde.</v>
      </c>
      <c r="I83" s="134"/>
    </row>
    <row r="84" spans="1:9" s="133" customFormat="1" ht="17.100000000000001" customHeight="1" outlineLevel="1" x14ac:dyDescent="0.2">
      <c r="A84" s="644" t="s">
        <v>659</v>
      </c>
      <c r="B84" s="645"/>
      <c r="C84" s="688" t="s">
        <v>659</v>
      </c>
      <c r="D84" s="688"/>
      <c r="E84" s="278"/>
      <c r="F84" s="357" t="s">
        <v>659</v>
      </c>
      <c r="G84" s="358" t="s">
        <v>659</v>
      </c>
      <c r="H84"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84" s="134"/>
    </row>
    <row r="85" spans="1:9" s="133" customFormat="1" ht="17.100000000000001" customHeight="1" outlineLevel="1" x14ac:dyDescent="0.2">
      <c r="A85" s="644" t="s">
        <v>659</v>
      </c>
      <c r="B85" s="645"/>
      <c r="C85" s="688" t="s">
        <v>659</v>
      </c>
      <c r="D85" s="688"/>
      <c r="E85" s="278"/>
      <c r="F85" s="357" t="s">
        <v>659</v>
      </c>
      <c r="G85" s="358" t="s">
        <v>659</v>
      </c>
      <c r="H85" s="600"/>
      <c r="I85" s="134"/>
    </row>
    <row r="86" spans="1:9" s="133" customFormat="1" ht="17.100000000000001" customHeight="1" outlineLevel="1" x14ac:dyDescent="0.2">
      <c r="A86" s="644" t="s">
        <v>659</v>
      </c>
      <c r="B86" s="645"/>
      <c r="C86" s="688" t="s">
        <v>659</v>
      </c>
      <c r="D86" s="688"/>
      <c r="E86" s="278"/>
      <c r="F86" s="357" t="s">
        <v>659</v>
      </c>
      <c r="G86" s="358" t="s">
        <v>659</v>
      </c>
      <c r="I86" s="134"/>
    </row>
    <row r="87" spans="1:9" s="133" customFormat="1" ht="17.100000000000001" customHeight="1" outlineLevel="1" x14ac:dyDescent="0.2">
      <c r="A87" s="644" t="s">
        <v>659</v>
      </c>
      <c r="B87" s="645"/>
      <c r="C87" s="688" t="s">
        <v>659</v>
      </c>
      <c r="D87" s="688"/>
      <c r="E87" s="278"/>
      <c r="F87" s="357" t="s">
        <v>659</v>
      </c>
      <c r="G87" s="358" t="s">
        <v>659</v>
      </c>
      <c r="H87" s="277"/>
      <c r="I87" s="134"/>
    </row>
    <row r="88" spans="1:9" s="133" customFormat="1" ht="17.100000000000001" customHeight="1" outlineLevel="1" x14ac:dyDescent="0.2">
      <c r="A88" s="644" t="s">
        <v>659</v>
      </c>
      <c r="B88" s="645"/>
      <c r="C88" s="688" t="s">
        <v>659</v>
      </c>
      <c r="D88" s="688"/>
      <c r="E88" s="278"/>
      <c r="F88" s="357" t="s">
        <v>659</v>
      </c>
      <c r="G88" s="358" t="s">
        <v>659</v>
      </c>
      <c r="H88" s="267" t="str">
        <f>Translations!$B$129</f>
        <v>Bitte verbergen Sie leere Zeilen, die nicht verwendet werden.</v>
      </c>
      <c r="I88" s="134"/>
    </row>
    <row r="89" spans="1:9" s="133" customFormat="1" ht="17.100000000000001" customHeight="1" outlineLevel="1" x14ac:dyDescent="0.2">
      <c r="A89" s="644" t="s">
        <v>659</v>
      </c>
      <c r="B89" s="645"/>
      <c r="C89" s="688" t="s">
        <v>659</v>
      </c>
      <c r="D89" s="688"/>
      <c r="E89" s="278"/>
      <c r="F89" s="357" t="s">
        <v>659</v>
      </c>
      <c r="G89" s="358" t="s">
        <v>659</v>
      </c>
      <c r="H89" s="277"/>
      <c r="I89" s="134"/>
    </row>
    <row r="90" spans="1:9" s="133" customFormat="1" ht="17.100000000000001" customHeight="1" outlineLevel="1" x14ac:dyDescent="0.2">
      <c r="A90" s="644" t="s">
        <v>659</v>
      </c>
      <c r="B90" s="645"/>
      <c r="C90" s="688" t="s">
        <v>659</v>
      </c>
      <c r="D90" s="688"/>
      <c r="E90" s="278"/>
      <c r="F90" s="357" t="s">
        <v>659</v>
      </c>
      <c r="G90" s="358" t="s">
        <v>659</v>
      </c>
      <c r="H90" s="277"/>
      <c r="I90" s="134"/>
    </row>
    <row r="91" spans="1:9" s="133" customFormat="1" ht="17.100000000000001" customHeight="1" outlineLevel="1" x14ac:dyDescent="0.2">
      <c r="A91" s="644" t="s">
        <v>659</v>
      </c>
      <c r="B91" s="645"/>
      <c r="C91" s="688" t="s">
        <v>659</v>
      </c>
      <c r="D91" s="688"/>
      <c r="E91" s="278"/>
      <c r="F91" s="357" t="s">
        <v>659</v>
      </c>
      <c r="G91" s="358" t="s">
        <v>659</v>
      </c>
      <c r="H91" s="277"/>
      <c r="I91" s="134"/>
    </row>
    <row r="92" spans="1:9" s="133" customFormat="1" ht="17.100000000000001" customHeight="1" outlineLevel="1" x14ac:dyDescent="0.2">
      <c r="A92" s="644" t="s">
        <v>659</v>
      </c>
      <c r="B92" s="645"/>
      <c r="C92" s="688" t="s">
        <v>659</v>
      </c>
      <c r="D92" s="688"/>
      <c r="E92" s="278"/>
      <c r="F92" s="357" t="s">
        <v>659</v>
      </c>
      <c r="G92" s="358" t="s">
        <v>659</v>
      </c>
      <c r="H92" s="277"/>
      <c r="I92" s="134"/>
    </row>
    <row r="93" spans="1:9" s="133" customFormat="1" ht="17.100000000000001" customHeight="1" outlineLevel="1" x14ac:dyDescent="0.2">
      <c r="A93" s="644" t="s">
        <v>659</v>
      </c>
      <c r="B93" s="645"/>
      <c r="C93" s="688" t="s">
        <v>659</v>
      </c>
      <c r="D93" s="688"/>
      <c r="E93" s="278"/>
      <c r="F93" s="357" t="s">
        <v>659</v>
      </c>
      <c r="G93" s="358" t="s">
        <v>659</v>
      </c>
      <c r="H93" s="277"/>
      <c r="I93" s="134"/>
    </row>
    <row r="94" spans="1:9" ht="34.5" customHeight="1" outlineLevel="1" x14ac:dyDescent="0.2">
      <c r="A94" s="655" t="str">
        <f>Translations!$B$130</f>
        <v>Etappenziele erreicht:</v>
      </c>
      <c r="B94" s="656"/>
      <c r="C94" s="551" t="str">
        <f>Translations!$B$131</f>
        <v>Die im genehmigten Klimaneutralitätsplan festgelegten Etappenziele für den aktuellen Berichtszeitraum wurden mit Ausnahme der folgenden Einschränkungen erreicht:</v>
      </c>
      <c r="D94" s="551"/>
      <c r="E94" s="551"/>
      <c r="F94" s="551"/>
      <c r="G94" s="552"/>
      <c r="H94" s="71"/>
    </row>
    <row r="95" spans="1:9" ht="18.75" customHeight="1" outlineLevel="1" x14ac:dyDescent="0.2">
      <c r="A95" s="655"/>
      <c r="B95" s="656"/>
      <c r="C95" s="288" t="str">
        <f>Translations!$B$132</f>
        <v>Etappenziel Referenznummer</v>
      </c>
      <c r="D95" s="604" t="str">
        <f>Translations!$B$133</f>
        <v>Anmerkungen</v>
      </c>
      <c r="E95" s="604"/>
      <c r="F95" s="604"/>
      <c r="G95" s="605"/>
      <c r="H95" s="71"/>
    </row>
    <row r="96" spans="1:9" ht="15.6" customHeight="1" outlineLevel="1" x14ac:dyDescent="0.2">
      <c r="A96" s="655"/>
      <c r="B96" s="656"/>
      <c r="C96" s="268"/>
      <c r="D96" s="551"/>
      <c r="E96" s="551"/>
      <c r="F96" s="551"/>
      <c r="G96" s="552"/>
      <c r="H96" s="520" t="str">
        <f>Translations!$B$134</f>
        <v>Geben Sie die Referenznummer für jedes NICHT erreichte Etappenziel ein und fügen Sie einen kurzen Kommentar hinzu, warum das Etappenziel nicht erreicht wurde.</v>
      </c>
    </row>
    <row r="97" spans="1:9" ht="15.6" customHeight="1" outlineLevel="1" x14ac:dyDescent="0.2">
      <c r="A97" s="655"/>
      <c r="B97" s="656"/>
      <c r="C97" s="268"/>
      <c r="D97" s="551"/>
      <c r="E97" s="551"/>
      <c r="F97" s="551"/>
      <c r="G97" s="552"/>
      <c r="H97" s="520"/>
    </row>
    <row r="98" spans="1:9" ht="15.6" customHeight="1" outlineLevel="1" x14ac:dyDescent="0.2">
      <c r="A98" s="655"/>
      <c r="B98" s="656"/>
      <c r="C98" s="268"/>
      <c r="D98" s="551"/>
      <c r="E98" s="551"/>
      <c r="F98" s="551"/>
      <c r="G98" s="552"/>
      <c r="H98" s="71"/>
    </row>
    <row r="99" spans="1:9" ht="15.6" customHeight="1" outlineLevel="1" x14ac:dyDescent="0.2">
      <c r="A99" s="655"/>
      <c r="B99" s="656"/>
      <c r="C99" s="268"/>
      <c r="D99" s="551"/>
      <c r="E99" s="551"/>
      <c r="F99" s="551"/>
      <c r="G99" s="552"/>
      <c r="H99" s="71"/>
    </row>
    <row r="100" spans="1:9" s="134" customFormat="1" ht="15.6" customHeight="1" outlineLevel="1" thickBot="1" x14ac:dyDescent="0.25">
      <c r="A100" s="657"/>
      <c r="B100" s="658"/>
      <c r="C100" s="342"/>
      <c r="D100" s="549"/>
      <c r="E100" s="549"/>
      <c r="F100" s="549"/>
      <c r="G100" s="550"/>
      <c r="H100" s="71"/>
    </row>
    <row r="101" spans="1:9" s="134" customFormat="1" ht="15.6" customHeight="1" collapsed="1" thickBot="1" x14ac:dyDescent="0.25">
      <c r="A101" s="361"/>
      <c r="B101" s="361"/>
      <c r="C101" s="361"/>
      <c r="D101" s="361"/>
      <c r="E101" s="361"/>
      <c r="F101" s="361"/>
      <c r="G101" s="361"/>
      <c r="H101" s="71"/>
    </row>
    <row r="102" spans="1:9" ht="19.5" customHeight="1" outlineLevel="1" thickBot="1" x14ac:dyDescent="0.25">
      <c r="A102" s="341" t="s">
        <v>1125</v>
      </c>
      <c r="B102" s="689" t="str">
        <f>IF(ISBLANK(VLOOKUP($A102,$A$26:$B$35,2))=TRUE," ",VLOOKUP($A102,$A$26:$B$35,2))</f>
        <v xml:space="preserve"> </v>
      </c>
      <c r="C102" s="690"/>
      <c r="D102" s="690"/>
      <c r="E102" s="690"/>
      <c r="F102" s="690"/>
      <c r="G102" s="691"/>
      <c r="H102" s="147"/>
    </row>
    <row r="103" spans="1:9" ht="18.75" customHeight="1" outlineLevel="1" x14ac:dyDescent="0.2">
      <c r="A103" s="584" t="str">
        <f>Translations!$B$121</f>
        <v>Geprüfte zielbezogene Daten:</v>
      </c>
      <c r="B103" s="585"/>
      <c r="C103" s="585"/>
      <c r="D103" s="585"/>
      <c r="E103" s="585"/>
      <c r="F103" s="585"/>
      <c r="G103" s="586"/>
      <c r="H103" s="71"/>
    </row>
    <row r="104" spans="1:9" s="133" customFormat="1" ht="34.5" customHeight="1" outlineLevel="1" x14ac:dyDescent="0.2">
      <c r="A104" s="655" t="str">
        <f>Translations!$B$122</f>
        <v>Anlagenteil</v>
      </c>
      <c r="B104" s="656"/>
      <c r="C104" s="692" t="str">
        <f>Translations!$B$123</f>
        <v>Art des Anlagenteils</v>
      </c>
      <c r="D104" s="693"/>
      <c r="E104" s="276" t="str">
        <f>Translations!$B$124</f>
        <v>Intensität oder Emissionswert</v>
      </c>
      <c r="F104" s="276" t="str">
        <f>Translations!$B$125</f>
        <v>Art des Ziels</v>
      </c>
      <c r="G104" s="291" t="str">
        <f>Translations!$B$126</f>
        <v>Ziel erreicht</v>
      </c>
      <c r="H104" s="71" t="str">
        <f>Translations!$B$127</f>
        <v>Bitte fügen Sie die relevanten Daten aus dem zu prüfenden Bericht ein und geben Sie an, ob das zugehörige Ziel erreicht wurde.</v>
      </c>
      <c r="I104" s="134"/>
    </row>
    <row r="105" spans="1:9" s="133" customFormat="1" ht="17.100000000000001" customHeight="1" outlineLevel="1" x14ac:dyDescent="0.2">
      <c r="A105" s="644" t="s">
        <v>659</v>
      </c>
      <c r="B105" s="645"/>
      <c r="C105" s="688" t="s">
        <v>659</v>
      </c>
      <c r="D105" s="688"/>
      <c r="E105" s="278"/>
      <c r="F105" s="357" t="s">
        <v>659</v>
      </c>
      <c r="G105" s="358" t="s">
        <v>659</v>
      </c>
      <c r="H105"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105" s="134"/>
    </row>
    <row r="106" spans="1:9" s="133" customFormat="1" ht="17.100000000000001" customHeight="1" outlineLevel="1" x14ac:dyDescent="0.2">
      <c r="A106" s="644" t="s">
        <v>659</v>
      </c>
      <c r="B106" s="645"/>
      <c r="C106" s="688" t="s">
        <v>659</v>
      </c>
      <c r="D106" s="688"/>
      <c r="E106" s="278"/>
      <c r="F106" s="357" t="s">
        <v>659</v>
      </c>
      <c r="G106" s="358" t="s">
        <v>659</v>
      </c>
      <c r="H106" s="600"/>
      <c r="I106" s="134"/>
    </row>
    <row r="107" spans="1:9" s="133" customFormat="1" ht="17.100000000000001" customHeight="1" outlineLevel="1" x14ac:dyDescent="0.2">
      <c r="A107" s="644" t="s">
        <v>659</v>
      </c>
      <c r="B107" s="645"/>
      <c r="C107" s="688" t="s">
        <v>659</v>
      </c>
      <c r="D107" s="688"/>
      <c r="E107" s="278"/>
      <c r="F107" s="357" t="s">
        <v>659</v>
      </c>
      <c r="G107" s="358" t="s">
        <v>659</v>
      </c>
      <c r="I107" s="134"/>
    </row>
    <row r="108" spans="1:9" s="133" customFormat="1" ht="17.100000000000001" customHeight="1" outlineLevel="1" x14ac:dyDescent="0.2">
      <c r="A108" s="644" t="s">
        <v>659</v>
      </c>
      <c r="B108" s="645"/>
      <c r="C108" s="688" t="s">
        <v>659</v>
      </c>
      <c r="D108" s="688"/>
      <c r="E108" s="278"/>
      <c r="F108" s="357" t="s">
        <v>659</v>
      </c>
      <c r="G108" s="358" t="s">
        <v>659</v>
      </c>
      <c r="H108" s="277"/>
      <c r="I108" s="134"/>
    </row>
    <row r="109" spans="1:9" s="133" customFormat="1" ht="17.100000000000001" customHeight="1" outlineLevel="1" x14ac:dyDescent="0.2">
      <c r="A109" s="644" t="s">
        <v>659</v>
      </c>
      <c r="B109" s="645"/>
      <c r="C109" s="688" t="s">
        <v>659</v>
      </c>
      <c r="D109" s="688"/>
      <c r="E109" s="278"/>
      <c r="F109" s="357" t="s">
        <v>659</v>
      </c>
      <c r="G109" s="358" t="s">
        <v>659</v>
      </c>
      <c r="H109" s="267" t="str">
        <f>Translations!$B$129</f>
        <v>Bitte verbergen Sie leere Zeilen, die nicht verwendet werden.</v>
      </c>
      <c r="I109" s="134"/>
    </row>
    <row r="110" spans="1:9" s="133" customFormat="1" ht="17.100000000000001" customHeight="1" outlineLevel="1" x14ac:dyDescent="0.2">
      <c r="A110" s="644" t="s">
        <v>659</v>
      </c>
      <c r="B110" s="645"/>
      <c r="C110" s="688" t="s">
        <v>659</v>
      </c>
      <c r="D110" s="688"/>
      <c r="E110" s="278"/>
      <c r="F110" s="357" t="s">
        <v>659</v>
      </c>
      <c r="G110" s="358" t="s">
        <v>659</v>
      </c>
      <c r="H110" s="277"/>
      <c r="I110" s="134"/>
    </row>
    <row r="111" spans="1:9" s="133" customFormat="1" ht="17.100000000000001" customHeight="1" outlineLevel="1" x14ac:dyDescent="0.2">
      <c r="A111" s="644" t="s">
        <v>659</v>
      </c>
      <c r="B111" s="645"/>
      <c r="C111" s="688" t="s">
        <v>659</v>
      </c>
      <c r="D111" s="688"/>
      <c r="E111" s="278"/>
      <c r="F111" s="357" t="s">
        <v>659</v>
      </c>
      <c r="G111" s="358" t="s">
        <v>659</v>
      </c>
      <c r="H111" s="277"/>
      <c r="I111" s="134"/>
    </row>
    <row r="112" spans="1:9" s="133" customFormat="1" ht="17.100000000000001" customHeight="1" outlineLevel="1" x14ac:dyDescent="0.2">
      <c r="A112" s="644" t="s">
        <v>659</v>
      </c>
      <c r="B112" s="645"/>
      <c r="C112" s="688" t="s">
        <v>659</v>
      </c>
      <c r="D112" s="688"/>
      <c r="E112" s="278"/>
      <c r="F112" s="357" t="s">
        <v>659</v>
      </c>
      <c r="G112" s="358" t="s">
        <v>659</v>
      </c>
      <c r="H112" s="277"/>
      <c r="I112" s="134"/>
    </row>
    <row r="113" spans="1:9" s="133" customFormat="1" ht="17.100000000000001" customHeight="1" outlineLevel="1" x14ac:dyDescent="0.2">
      <c r="A113" s="644" t="s">
        <v>659</v>
      </c>
      <c r="B113" s="645"/>
      <c r="C113" s="688" t="s">
        <v>659</v>
      </c>
      <c r="D113" s="688"/>
      <c r="E113" s="278"/>
      <c r="F113" s="357" t="s">
        <v>659</v>
      </c>
      <c r="G113" s="358" t="s">
        <v>659</v>
      </c>
      <c r="H113" s="277"/>
      <c r="I113" s="134"/>
    </row>
    <row r="114" spans="1:9" s="133" customFormat="1" ht="17.100000000000001" customHeight="1" outlineLevel="1" x14ac:dyDescent="0.2">
      <c r="A114" s="644" t="s">
        <v>659</v>
      </c>
      <c r="B114" s="645"/>
      <c r="C114" s="688" t="s">
        <v>659</v>
      </c>
      <c r="D114" s="688"/>
      <c r="E114" s="278"/>
      <c r="F114" s="357" t="s">
        <v>659</v>
      </c>
      <c r="G114" s="358" t="s">
        <v>659</v>
      </c>
      <c r="H114" s="277"/>
      <c r="I114" s="134"/>
    </row>
    <row r="115" spans="1:9" ht="34.5" customHeight="1" outlineLevel="1" x14ac:dyDescent="0.2">
      <c r="A115" s="655" t="str">
        <f>Translations!$B$130</f>
        <v>Etappenziele erreicht:</v>
      </c>
      <c r="B115" s="656"/>
      <c r="C115" s="551" t="str">
        <f>Translations!$B$131</f>
        <v>Die im genehmigten Klimaneutralitätsplan festgelegten Etappenziele für den aktuellen Berichtszeitraum wurden mit Ausnahme der folgenden Einschränkungen erreicht:</v>
      </c>
      <c r="D115" s="551"/>
      <c r="E115" s="551"/>
      <c r="F115" s="551"/>
      <c r="G115" s="552"/>
      <c r="H115" s="71"/>
    </row>
    <row r="116" spans="1:9" ht="18.75" customHeight="1" outlineLevel="1" x14ac:dyDescent="0.2">
      <c r="A116" s="655"/>
      <c r="B116" s="656"/>
      <c r="C116" s="288" t="str">
        <f>Translations!$B$132</f>
        <v>Etappenziel Referenznummer</v>
      </c>
      <c r="D116" s="604" t="str">
        <f>Translations!$B$133</f>
        <v>Anmerkungen</v>
      </c>
      <c r="E116" s="604"/>
      <c r="F116" s="604"/>
      <c r="G116" s="605"/>
      <c r="H116" s="71"/>
    </row>
    <row r="117" spans="1:9" ht="15.6" customHeight="1" outlineLevel="1" x14ac:dyDescent="0.2">
      <c r="A117" s="655"/>
      <c r="B117" s="656"/>
      <c r="C117" s="268"/>
      <c r="D117" s="551"/>
      <c r="E117" s="551"/>
      <c r="F117" s="551"/>
      <c r="G117" s="552"/>
      <c r="H117" s="520" t="str">
        <f>Translations!$B$134</f>
        <v>Geben Sie die Referenznummer für jedes NICHT erreichte Etappenziel ein und fügen Sie einen kurzen Kommentar hinzu, warum das Etappenziel nicht erreicht wurde.</v>
      </c>
    </row>
    <row r="118" spans="1:9" ht="15.6" customHeight="1" outlineLevel="1" x14ac:dyDescent="0.2">
      <c r="A118" s="655"/>
      <c r="B118" s="656"/>
      <c r="C118" s="268"/>
      <c r="D118" s="551"/>
      <c r="E118" s="551"/>
      <c r="F118" s="551"/>
      <c r="G118" s="552"/>
      <c r="H118" s="520"/>
    </row>
    <row r="119" spans="1:9" ht="15.6" customHeight="1" outlineLevel="1" x14ac:dyDescent="0.2">
      <c r="A119" s="655"/>
      <c r="B119" s="656"/>
      <c r="C119" s="268"/>
      <c r="D119" s="551"/>
      <c r="E119" s="551"/>
      <c r="F119" s="551"/>
      <c r="G119" s="552"/>
      <c r="H119" s="71"/>
    </row>
    <row r="120" spans="1:9" ht="15.6" customHeight="1" outlineLevel="1" x14ac:dyDescent="0.2">
      <c r="A120" s="655"/>
      <c r="B120" s="656"/>
      <c r="C120" s="268"/>
      <c r="D120" s="551"/>
      <c r="E120" s="551"/>
      <c r="F120" s="551"/>
      <c r="G120" s="552"/>
      <c r="H120" s="71"/>
    </row>
    <row r="121" spans="1:9" s="134" customFormat="1" ht="15.6" customHeight="1" outlineLevel="1" thickBot="1" x14ac:dyDescent="0.25">
      <c r="A121" s="657"/>
      <c r="B121" s="658"/>
      <c r="C121" s="342"/>
      <c r="D121" s="549"/>
      <c r="E121" s="549"/>
      <c r="F121" s="549"/>
      <c r="G121" s="550"/>
      <c r="H121" s="71"/>
    </row>
    <row r="122" spans="1:9" s="134" customFormat="1" ht="15.6" customHeight="1" collapsed="1" thickBot="1" x14ac:dyDescent="0.25">
      <c r="A122" s="361"/>
      <c r="B122" s="361"/>
      <c r="C122" s="361"/>
      <c r="D122" s="361"/>
      <c r="E122" s="361"/>
      <c r="F122" s="361"/>
      <c r="G122" s="361"/>
      <c r="H122" s="71"/>
    </row>
    <row r="123" spans="1:9" ht="19.5" customHeight="1" outlineLevel="1" thickBot="1" x14ac:dyDescent="0.25">
      <c r="A123" s="341" t="s">
        <v>1126</v>
      </c>
      <c r="B123" s="689" t="str">
        <f>IF(ISBLANK(VLOOKUP($A123,$A$26:$B$35,2))=TRUE," ",VLOOKUP($A123,$A$26:$B$35,2))</f>
        <v xml:space="preserve"> </v>
      </c>
      <c r="C123" s="690"/>
      <c r="D123" s="690"/>
      <c r="E123" s="690"/>
      <c r="F123" s="690"/>
      <c r="G123" s="691"/>
      <c r="H123" s="147"/>
    </row>
    <row r="124" spans="1:9" ht="18.75" customHeight="1" outlineLevel="1" x14ac:dyDescent="0.2">
      <c r="A124" s="584" t="str">
        <f>Translations!$B$121</f>
        <v>Geprüfte zielbezogene Daten:</v>
      </c>
      <c r="B124" s="585"/>
      <c r="C124" s="585"/>
      <c r="D124" s="585"/>
      <c r="E124" s="585"/>
      <c r="F124" s="585"/>
      <c r="G124" s="586"/>
      <c r="H124" s="71"/>
    </row>
    <row r="125" spans="1:9" s="133" customFormat="1" ht="34.5" customHeight="1" outlineLevel="1" x14ac:dyDescent="0.2">
      <c r="A125" s="655" t="str">
        <f>Translations!$B$122</f>
        <v>Anlagenteil</v>
      </c>
      <c r="B125" s="656"/>
      <c r="C125" s="692" t="str">
        <f>Translations!$B$123</f>
        <v>Art des Anlagenteils</v>
      </c>
      <c r="D125" s="693"/>
      <c r="E125" s="276" t="str">
        <f>Translations!$B$124</f>
        <v>Intensität oder Emissionswert</v>
      </c>
      <c r="F125" s="276" t="str">
        <f>Translations!$B$125</f>
        <v>Art des Ziels</v>
      </c>
      <c r="G125" s="291" t="str">
        <f>Translations!$B$126</f>
        <v>Ziel erreicht</v>
      </c>
      <c r="H125" s="71" t="str">
        <f>Translations!$B$127</f>
        <v>Bitte fügen Sie die relevanten Daten aus dem zu prüfenden Bericht ein und geben Sie an, ob das zugehörige Ziel erreicht wurde.</v>
      </c>
      <c r="I125" s="134"/>
    </row>
    <row r="126" spans="1:9" s="133" customFormat="1" ht="17.100000000000001" customHeight="1" outlineLevel="1" x14ac:dyDescent="0.2">
      <c r="A126" s="644" t="s">
        <v>659</v>
      </c>
      <c r="B126" s="645"/>
      <c r="C126" s="688" t="s">
        <v>659</v>
      </c>
      <c r="D126" s="688"/>
      <c r="E126" s="278"/>
      <c r="F126" s="357" t="s">
        <v>659</v>
      </c>
      <c r="G126" s="358" t="s">
        <v>659</v>
      </c>
      <c r="H126"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126" s="134"/>
    </row>
    <row r="127" spans="1:9" s="133" customFormat="1" ht="17.100000000000001" customHeight="1" outlineLevel="1" x14ac:dyDescent="0.2">
      <c r="A127" s="644" t="s">
        <v>659</v>
      </c>
      <c r="B127" s="645"/>
      <c r="C127" s="688" t="s">
        <v>659</v>
      </c>
      <c r="D127" s="688"/>
      <c r="E127" s="278"/>
      <c r="F127" s="357" t="s">
        <v>659</v>
      </c>
      <c r="G127" s="358" t="s">
        <v>659</v>
      </c>
      <c r="H127" s="600"/>
      <c r="I127" s="134"/>
    </row>
    <row r="128" spans="1:9" s="133" customFormat="1" ht="17.100000000000001" customHeight="1" outlineLevel="1" x14ac:dyDescent="0.2">
      <c r="A128" s="644" t="s">
        <v>659</v>
      </c>
      <c r="B128" s="645"/>
      <c r="C128" s="688" t="s">
        <v>659</v>
      </c>
      <c r="D128" s="688"/>
      <c r="E128" s="278"/>
      <c r="F128" s="357" t="s">
        <v>659</v>
      </c>
      <c r="G128" s="358" t="s">
        <v>659</v>
      </c>
      <c r="I128" s="134"/>
    </row>
    <row r="129" spans="1:9" s="133" customFormat="1" ht="17.100000000000001" customHeight="1" outlineLevel="1" x14ac:dyDescent="0.2">
      <c r="A129" s="644" t="s">
        <v>659</v>
      </c>
      <c r="B129" s="645"/>
      <c r="C129" s="688" t="s">
        <v>659</v>
      </c>
      <c r="D129" s="688"/>
      <c r="E129" s="278"/>
      <c r="F129" s="357" t="s">
        <v>659</v>
      </c>
      <c r="G129" s="358" t="s">
        <v>659</v>
      </c>
      <c r="H129" s="277"/>
      <c r="I129" s="134"/>
    </row>
    <row r="130" spans="1:9" s="133" customFormat="1" ht="17.100000000000001" customHeight="1" outlineLevel="1" x14ac:dyDescent="0.2">
      <c r="A130" s="644" t="s">
        <v>659</v>
      </c>
      <c r="B130" s="645"/>
      <c r="C130" s="688" t="s">
        <v>659</v>
      </c>
      <c r="D130" s="688"/>
      <c r="E130" s="278"/>
      <c r="F130" s="357" t="s">
        <v>659</v>
      </c>
      <c r="G130" s="358" t="s">
        <v>659</v>
      </c>
      <c r="H130" s="267" t="str">
        <f>Translations!$B$129</f>
        <v>Bitte verbergen Sie leere Zeilen, die nicht verwendet werden.</v>
      </c>
      <c r="I130" s="134"/>
    </row>
    <row r="131" spans="1:9" s="133" customFormat="1" ht="17.100000000000001" customHeight="1" outlineLevel="1" x14ac:dyDescent="0.2">
      <c r="A131" s="644" t="s">
        <v>659</v>
      </c>
      <c r="B131" s="645"/>
      <c r="C131" s="688" t="s">
        <v>659</v>
      </c>
      <c r="D131" s="688"/>
      <c r="E131" s="278"/>
      <c r="F131" s="357" t="s">
        <v>659</v>
      </c>
      <c r="G131" s="358" t="s">
        <v>659</v>
      </c>
      <c r="H131" s="277"/>
      <c r="I131" s="134"/>
    </row>
    <row r="132" spans="1:9" s="133" customFormat="1" ht="17.100000000000001" customHeight="1" outlineLevel="1" x14ac:dyDescent="0.2">
      <c r="A132" s="644" t="s">
        <v>659</v>
      </c>
      <c r="B132" s="645"/>
      <c r="C132" s="688" t="s">
        <v>659</v>
      </c>
      <c r="D132" s="688"/>
      <c r="E132" s="278"/>
      <c r="F132" s="357" t="s">
        <v>659</v>
      </c>
      <c r="G132" s="358" t="s">
        <v>659</v>
      </c>
      <c r="H132" s="277"/>
      <c r="I132" s="134"/>
    </row>
    <row r="133" spans="1:9" s="133" customFormat="1" ht="17.100000000000001" customHeight="1" outlineLevel="1" x14ac:dyDescent="0.2">
      <c r="A133" s="644" t="s">
        <v>659</v>
      </c>
      <c r="B133" s="645"/>
      <c r="C133" s="688" t="s">
        <v>659</v>
      </c>
      <c r="D133" s="688"/>
      <c r="E133" s="278"/>
      <c r="F133" s="357" t="s">
        <v>659</v>
      </c>
      <c r="G133" s="358" t="s">
        <v>659</v>
      </c>
      <c r="H133" s="277"/>
      <c r="I133" s="134"/>
    </row>
    <row r="134" spans="1:9" s="133" customFormat="1" ht="17.100000000000001" customHeight="1" outlineLevel="1" x14ac:dyDescent="0.2">
      <c r="A134" s="644" t="s">
        <v>659</v>
      </c>
      <c r="B134" s="645"/>
      <c r="C134" s="688" t="s">
        <v>659</v>
      </c>
      <c r="D134" s="688"/>
      <c r="E134" s="278"/>
      <c r="F134" s="357" t="s">
        <v>659</v>
      </c>
      <c r="G134" s="358" t="s">
        <v>659</v>
      </c>
      <c r="H134" s="277"/>
      <c r="I134" s="134"/>
    </row>
    <row r="135" spans="1:9" s="133" customFormat="1" ht="17.100000000000001" customHeight="1" outlineLevel="1" x14ac:dyDescent="0.2">
      <c r="A135" s="644" t="s">
        <v>659</v>
      </c>
      <c r="B135" s="645"/>
      <c r="C135" s="688" t="s">
        <v>659</v>
      </c>
      <c r="D135" s="688"/>
      <c r="E135" s="278"/>
      <c r="F135" s="357" t="s">
        <v>659</v>
      </c>
      <c r="G135" s="358" t="s">
        <v>659</v>
      </c>
      <c r="H135" s="277"/>
      <c r="I135" s="134"/>
    </row>
    <row r="136" spans="1:9" ht="34.5" customHeight="1" outlineLevel="1" x14ac:dyDescent="0.2">
      <c r="A136" s="655" t="str">
        <f>Translations!$B$130</f>
        <v>Etappenziele erreicht:</v>
      </c>
      <c r="B136" s="656"/>
      <c r="C136" s="551" t="str">
        <f>Translations!$B$131</f>
        <v>Die im genehmigten Klimaneutralitätsplan festgelegten Etappenziele für den aktuellen Berichtszeitraum wurden mit Ausnahme der folgenden Einschränkungen erreicht:</v>
      </c>
      <c r="D136" s="551"/>
      <c r="E136" s="551"/>
      <c r="F136" s="551"/>
      <c r="G136" s="552"/>
      <c r="H136" s="71"/>
    </row>
    <row r="137" spans="1:9" ht="18.75" customHeight="1" outlineLevel="1" x14ac:dyDescent="0.2">
      <c r="A137" s="655"/>
      <c r="B137" s="656"/>
      <c r="C137" s="288" t="str">
        <f>Translations!$B$132</f>
        <v>Etappenziel Referenznummer</v>
      </c>
      <c r="D137" s="604" t="str">
        <f>Translations!$B$133</f>
        <v>Anmerkungen</v>
      </c>
      <c r="E137" s="604"/>
      <c r="F137" s="604"/>
      <c r="G137" s="605"/>
      <c r="H137" s="71"/>
    </row>
    <row r="138" spans="1:9" ht="15.6" customHeight="1" outlineLevel="1" x14ac:dyDescent="0.2">
      <c r="A138" s="655"/>
      <c r="B138" s="656"/>
      <c r="C138" s="268"/>
      <c r="D138" s="551"/>
      <c r="E138" s="551"/>
      <c r="F138" s="551"/>
      <c r="G138" s="552"/>
      <c r="H138" s="520" t="str">
        <f>Translations!$B$134</f>
        <v>Geben Sie die Referenznummer für jedes NICHT erreichte Etappenziel ein und fügen Sie einen kurzen Kommentar hinzu, warum das Etappenziel nicht erreicht wurde.</v>
      </c>
    </row>
    <row r="139" spans="1:9" ht="15.6" customHeight="1" outlineLevel="1" x14ac:dyDescent="0.2">
      <c r="A139" s="655"/>
      <c r="B139" s="656"/>
      <c r="C139" s="268"/>
      <c r="D139" s="551"/>
      <c r="E139" s="551"/>
      <c r="F139" s="551"/>
      <c r="G139" s="552"/>
      <c r="H139" s="520"/>
    </row>
    <row r="140" spans="1:9" ht="15.6" customHeight="1" outlineLevel="1" x14ac:dyDescent="0.2">
      <c r="A140" s="655"/>
      <c r="B140" s="656"/>
      <c r="C140" s="268"/>
      <c r="D140" s="551"/>
      <c r="E140" s="551"/>
      <c r="F140" s="551"/>
      <c r="G140" s="552"/>
      <c r="H140" s="71"/>
    </row>
    <row r="141" spans="1:9" ht="15.6" customHeight="1" outlineLevel="1" x14ac:dyDescent="0.2">
      <c r="A141" s="655"/>
      <c r="B141" s="656"/>
      <c r="C141" s="268"/>
      <c r="D141" s="551"/>
      <c r="E141" s="551"/>
      <c r="F141" s="551"/>
      <c r="G141" s="552"/>
      <c r="H141" s="71"/>
    </row>
    <row r="142" spans="1:9" s="134" customFormat="1" ht="15.2" customHeight="1" outlineLevel="1" thickBot="1" x14ac:dyDescent="0.25">
      <c r="A142" s="657"/>
      <c r="B142" s="658"/>
      <c r="C142" s="342"/>
      <c r="D142" s="549"/>
      <c r="E142" s="549"/>
      <c r="F142" s="549"/>
      <c r="G142" s="550"/>
      <c r="H142" s="71"/>
    </row>
    <row r="143" spans="1:9" s="134" customFormat="1" ht="15.6" customHeight="1" collapsed="1" thickBot="1" x14ac:dyDescent="0.25">
      <c r="A143" s="361"/>
      <c r="B143" s="361"/>
      <c r="C143" s="361"/>
      <c r="D143" s="361"/>
      <c r="E143" s="361"/>
      <c r="F143" s="361"/>
      <c r="G143" s="361"/>
      <c r="H143" s="71"/>
    </row>
    <row r="144" spans="1:9" ht="19.5" customHeight="1" outlineLevel="1" thickBot="1" x14ac:dyDescent="0.25">
      <c r="A144" s="341" t="s">
        <v>1127</v>
      </c>
      <c r="B144" s="689" t="str">
        <f>IF(ISBLANK(VLOOKUP($A144,$A$26:$B$35,2))=TRUE," ",VLOOKUP($A144,$A$26:$B$35,2))</f>
        <v xml:space="preserve"> </v>
      </c>
      <c r="C144" s="690"/>
      <c r="D144" s="690"/>
      <c r="E144" s="690"/>
      <c r="F144" s="690"/>
      <c r="G144" s="691"/>
      <c r="H144" s="147"/>
    </row>
    <row r="145" spans="1:9" ht="18.75" customHeight="1" outlineLevel="1" x14ac:dyDescent="0.2">
      <c r="A145" s="584" t="str">
        <f>Translations!$B$121</f>
        <v>Geprüfte zielbezogene Daten:</v>
      </c>
      <c r="B145" s="585"/>
      <c r="C145" s="585"/>
      <c r="D145" s="585"/>
      <c r="E145" s="585"/>
      <c r="F145" s="585"/>
      <c r="G145" s="586"/>
      <c r="H145" s="71"/>
    </row>
    <row r="146" spans="1:9" s="133" customFormat="1" ht="34.5" customHeight="1" outlineLevel="1" x14ac:dyDescent="0.2">
      <c r="A146" s="655" t="str">
        <f>Translations!$B$122</f>
        <v>Anlagenteil</v>
      </c>
      <c r="B146" s="656"/>
      <c r="C146" s="692" t="str">
        <f>Translations!$B$123</f>
        <v>Art des Anlagenteils</v>
      </c>
      <c r="D146" s="693"/>
      <c r="E146" s="276" t="str">
        <f>Translations!$B$124</f>
        <v>Intensität oder Emissionswert</v>
      </c>
      <c r="F146" s="276" t="str">
        <f>Translations!$B$125</f>
        <v>Art des Ziels</v>
      </c>
      <c r="G146" s="291" t="str">
        <f>Translations!$B$126</f>
        <v>Ziel erreicht</v>
      </c>
      <c r="H146" s="71" t="str">
        <f>Translations!$B$127</f>
        <v>Bitte fügen Sie die relevanten Daten aus dem zu prüfenden Bericht ein und geben Sie an, ob das zugehörige Ziel erreicht wurde.</v>
      </c>
      <c r="I146" s="134"/>
    </row>
    <row r="147" spans="1:9" s="133" customFormat="1" ht="17.100000000000001" customHeight="1" outlineLevel="1" x14ac:dyDescent="0.2">
      <c r="A147" s="644" t="s">
        <v>659</v>
      </c>
      <c r="B147" s="645"/>
      <c r="C147" s="688" t="s">
        <v>659</v>
      </c>
      <c r="D147" s="688"/>
      <c r="E147" s="278"/>
      <c r="F147" s="357" t="s">
        <v>659</v>
      </c>
      <c r="G147" s="358" t="s">
        <v>659</v>
      </c>
      <c r="H147"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147" s="134"/>
    </row>
    <row r="148" spans="1:9" s="133" customFormat="1" ht="17.100000000000001" customHeight="1" outlineLevel="1" x14ac:dyDescent="0.2">
      <c r="A148" s="644" t="s">
        <v>659</v>
      </c>
      <c r="B148" s="645"/>
      <c r="C148" s="688" t="s">
        <v>659</v>
      </c>
      <c r="D148" s="688"/>
      <c r="E148" s="278"/>
      <c r="F148" s="357" t="s">
        <v>659</v>
      </c>
      <c r="G148" s="358" t="s">
        <v>659</v>
      </c>
      <c r="H148" s="600"/>
      <c r="I148" s="134"/>
    </row>
    <row r="149" spans="1:9" s="133" customFormat="1" ht="17.100000000000001" customHeight="1" outlineLevel="1" x14ac:dyDescent="0.2">
      <c r="A149" s="644" t="s">
        <v>659</v>
      </c>
      <c r="B149" s="645"/>
      <c r="C149" s="688" t="s">
        <v>659</v>
      </c>
      <c r="D149" s="688"/>
      <c r="E149" s="278"/>
      <c r="F149" s="357" t="s">
        <v>659</v>
      </c>
      <c r="G149" s="358" t="s">
        <v>659</v>
      </c>
      <c r="I149" s="134"/>
    </row>
    <row r="150" spans="1:9" s="133" customFormat="1" ht="17.100000000000001" customHeight="1" outlineLevel="1" x14ac:dyDescent="0.2">
      <c r="A150" s="644" t="s">
        <v>659</v>
      </c>
      <c r="B150" s="645"/>
      <c r="C150" s="688" t="s">
        <v>659</v>
      </c>
      <c r="D150" s="688"/>
      <c r="E150" s="278"/>
      <c r="F150" s="357" t="s">
        <v>659</v>
      </c>
      <c r="G150" s="358" t="s">
        <v>659</v>
      </c>
      <c r="H150" s="277"/>
      <c r="I150" s="134"/>
    </row>
    <row r="151" spans="1:9" s="133" customFormat="1" ht="17.100000000000001" customHeight="1" outlineLevel="1" x14ac:dyDescent="0.2">
      <c r="A151" s="644" t="s">
        <v>659</v>
      </c>
      <c r="B151" s="645"/>
      <c r="C151" s="688" t="s">
        <v>659</v>
      </c>
      <c r="D151" s="688"/>
      <c r="E151" s="278"/>
      <c r="F151" s="357" t="s">
        <v>659</v>
      </c>
      <c r="G151" s="358" t="s">
        <v>659</v>
      </c>
      <c r="H151" s="267" t="str">
        <f>Translations!$B$129</f>
        <v>Bitte verbergen Sie leere Zeilen, die nicht verwendet werden.</v>
      </c>
      <c r="I151" s="134"/>
    </row>
    <row r="152" spans="1:9" s="133" customFormat="1" ht="17.100000000000001" customHeight="1" outlineLevel="1" x14ac:dyDescent="0.2">
      <c r="A152" s="644" t="s">
        <v>659</v>
      </c>
      <c r="B152" s="645"/>
      <c r="C152" s="688" t="s">
        <v>659</v>
      </c>
      <c r="D152" s="688"/>
      <c r="E152" s="278"/>
      <c r="F152" s="357" t="s">
        <v>659</v>
      </c>
      <c r="G152" s="358" t="s">
        <v>659</v>
      </c>
      <c r="H152" s="277"/>
      <c r="I152" s="134"/>
    </row>
    <row r="153" spans="1:9" s="133" customFormat="1" ht="17.100000000000001" customHeight="1" outlineLevel="1" x14ac:dyDescent="0.2">
      <c r="A153" s="644" t="s">
        <v>659</v>
      </c>
      <c r="B153" s="645"/>
      <c r="C153" s="688" t="s">
        <v>659</v>
      </c>
      <c r="D153" s="688"/>
      <c r="E153" s="278"/>
      <c r="F153" s="357" t="s">
        <v>659</v>
      </c>
      <c r="G153" s="358" t="s">
        <v>659</v>
      </c>
      <c r="H153" s="277"/>
      <c r="I153" s="134"/>
    </row>
    <row r="154" spans="1:9" s="133" customFormat="1" ht="17.100000000000001" customHeight="1" outlineLevel="1" x14ac:dyDescent="0.2">
      <c r="A154" s="644" t="s">
        <v>659</v>
      </c>
      <c r="B154" s="645"/>
      <c r="C154" s="688" t="s">
        <v>659</v>
      </c>
      <c r="D154" s="688"/>
      <c r="E154" s="278"/>
      <c r="F154" s="357" t="s">
        <v>659</v>
      </c>
      <c r="G154" s="358" t="s">
        <v>659</v>
      </c>
      <c r="H154" s="277"/>
      <c r="I154" s="134"/>
    </row>
    <row r="155" spans="1:9" s="133" customFormat="1" ht="17.100000000000001" customHeight="1" outlineLevel="1" x14ac:dyDescent="0.2">
      <c r="A155" s="644" t="s">
        <v>659</v>
      </c>
      <c r="B155" s="645"/>
      <c r="C155" s="688" t="s">
        <v>659</v>
      </c>
      <c r="D155" s="688"/>
      <c r="E155" s="278"/>
      <c r="F155" s="357" t="s">
        <v>659</v>
      </c>
      <c r="G155" s="358" t="s">
        <v>659</v>
      </c>
      <c r="H155" s="277"/>
      <c r="I155" s="134"/>
    </row>
    <row r="156" spans="1:9" s="133" customFormat="1" ht="17.100000000000001" customHeight="1" outlineLevel="1" x14ac:dyDescent="0.2">
      <c r="A156" s="644" t="s">
        <v>659</v>
      </c>
      <c r="B156" s="645"/>
      <c r="C156" s="688" t="s">
        <v>659</v>
      </c>
      <c r="D156" s="688"/>
      <c r="E156" s="278"/>
      <c r="F156" s="357" t="s">
        <v>659</v>
      </c>
      <c r="G156" s="358" t="s">
        <v>659</v>
      </c>
      <c r="H156" s="277"/>
      <c r="I156" s="134"/>
    </row>
    <row r="157" spans="1:9" ht="34.5" customHeight="1" outlineLevel="1" x14ac:dyDescent="0.2">
      <c r="A157" s="655" t="str">
        <f>Translations!$B$130</f>
        <v>Etappenziele erreicht:</v>
      </c>
      <c r="B157" s="656"/>
      <c r="C157" s="551" t="str">
        <f>Translations!$B$131</f>
        <v>Die im genehmigten Klimaneutralitätsplan festgelegten Etappenziele für den aktuellen Berichtszeitraum wurden mit Ausnahme der folgenden Einschränkungen erreicht:</v>
      </c>
      <c r="D157" s="551"/>
      <c r="E157" s="551"/>
      <c r="F157" s="551"/>
      <c r="G157" s="552"/>
      <c r="H157" s="71"/>
    </row>
    <row r="158" spans="1:9" ht="18.75" customHeight="1" outlineLevel="1" x14ac:dyDescent="0.2">
      <c r="A158" s="655"/>
      <c r="B158" s="656"/>
      <c r="C158" s="288" t="str">
        <f>Translations!$B$132</f>
        <v>Etappenziel Referenznummer</v>
      </c>
      <c r="D158" s="604" t="str">
        <f>Translations!$B$133</f>
        <v>Anmerkungen</v>
      </c>
      <c r="E158" s="604"/>
      <c r="F158" s="604"/>
      <c r="G158" s="605"/>
      <c r="H158" s="71"/>
    </row>
    <row r="159" spans="1:9" ht="15.6" customHeight="1" outlineLevel="1" x14ac:dyDescent="0.2">
      <c r="A159" s="655"/>
      <c r="B159" s="656"/>
      <c r="C159" s="268"/>
      <c r="D159" s="551"/>
      <c r="E159" s="551"/>
      <c r="F159" s="551"/>
      <c r="G159" s="552"/>
      <c r="H159" s="520" t="str">
        <f>Translations!$B$134</f>
        <v>Geben Sie die Referenznummer für jedes NICHT erreichte Etappenziel ein und fügen Sie einen kurzen Kommentar hinzu, warum das Etappenziel nicht erreicht wurde.</v>
      </c>
    </row>
    <row r="160" spans="1:9" ht="15.6" customHeight="1" outlineLevel="1" x14ac:dyDescent="0.2">
      <c r="A160" s="655"/>
      <c r="B160" s="656"/>
      <c r="C160" s="268"/>
      <c r="D160" s="551"/>
      <c r="E160" s="551"/>
      <c r="F160" s="551"/>
      <c r="G160" s="552"/>
      <c r="H160" s="520"/>
    </row>
    <row r="161" spans="1:9" ht="15.6" customHeight="1" outlineLevel="1" x14ac:dyDescent="0.2">
      <c r="A161" s="655"/>
      <c r="B161" s="656"/>
      <c r="C161" s="268"/>
      <c r="D161" s="551"/>
      <c r="E161" s="551"/>
      <c r="F161" s="551"/>
      <c r="G161" s="552"/>
      <c r="H161" s="71"/>
    </row>
    <row r="162" spans="1:9" ht="15.6" customHeight="1" outlineLevel="1" x14ac:dyDescent="0.2">
      <c r="A162" s="655"/>
      <c r="B162" s="656"/>
      <c r="C162" s="268"/>
      <c r="D162" s="551"/>
      <c r="E162" s="551"/>
      <c r="F162" s="551"/>
      <c r="G162" s="552"/>
      <c r="H162" s="71"/>
    </row>
    <row r="163" spans="1:9" s="134" customFormat="1" ht="15.2" customHeight="1" outlineLevel="1" thickBot="1" x14ac:dyDescent="0.25">
      <c r="A163" s="657"/>
      <c r="B163" s="658"/>
      <c r="C163" s="342"/>
      <c r="D163" s="549"/>
      <c r="E163" s="549"/>
      <c r="F163" s="549"/>
      <c r="G163" s="550"/>
      <c r="H163" s="71"/>
    </row>
    <row r="164" spans="1:9" s="134" customFormat="1" ht="15.6" customHeight="1" collapsed="1" thickBot="1" x14ac:dyDescent="0.25">
      <c r="A164" s="361"/>
      <c r="B164" s="361"/>
      <c r="C164" s="361"/>
      <c r="D164" s="361"/>
      <c r="E164" s="361"/>
      <c r="F164" s="361"/>
      <c r="G164" s="361"/>
      <c r="H164" s="71"/>
    </row>
    <row r="165" spans="1:9" ht="19.5" customHeight="1" outlineLevel="1" thickBot="1" x14ac:dyDescent="0.25">
      <c r="A165" s="341" t="s">
        <v>1128</v>
      </c>
      <c r="B165" s="689" t="str">
        <f>IF(ISBLANK(VLOOKUP($A165,$A$26:$B$35,2))=TRUE," ",VLOOKUP($A165,$A$26:$B$35,2))</f>
        <v xml:space="preserve"> </v>
      </c>
      <c r="C165" s="690"/>
      <c r="D165" s="690"/>
      <c r="E165" s="690"/>
      <c r="F165" s="690"/>
      <c r="G165" s="691"/>
      <c r="H165" s="147"/>
    </row>
    <row r="166" spans="1:9" ht="18.75" customHeight="1" outlineLevel="1" x14ac:dyDescent="0.2">
      <c r="A166" s="584" t="str">
        <f>Translations!$B$121</f>
        <v>Geprüfte zielbezogene Daten:</v>
      </c>
      <c r="B166" s="585"/>
      <c r="C166" s="585"/>
      <c r="D166" s="585"/>
      <c r="E166" s="585"/>
      <c r="F166" s="585"/>
      <c r="G166" s="586"/>
      <c r="H166" s="71"/>
    </row>
    <row r="167" spans="1:9" s="133" customFormat="1" ht="34.5" customHeight="1" outlineLevel="1" x14ac:dyDescent="0.2">
      <c r="A167" s="655" t="str">
        <f>Translations!$B$122</f>
        <v>Anlagenteil</v>
      </c>
      <c r="B167" s="656"/>
      <c r="C167" s="692" t="str">
        <f>Translations!$B$123</f>
        <v>Art des Anlagenteils</v>
      </c>
      <c r="D167" s="693"/>
      <c r="E167" s="276" t="str">
        <f>Translations!$B$124</f>
        <v>Intensität oder Emissionswert</v>
      </c>
      <c r="F167" s="276" t="str">
        <f>Translations!$B$125</f>
        <v>Art des Ziels</v>
      </c>
      <c r="G167" s="291" t="str">
        <f>Translations!$B$126</f>
        <v>Ziel erreicht</v>
      </c>
      <c r="H167" s="71" t="str">
        <f>Translations!$B$127</f>
        <v>Bitte fügen Sie die relevanten Daten aus dem zu prüfenden Bericht ein und geben Sie an, ob das zugehörige Ziel erreicht wurde.</v>
      </c>
      <c r="I167" s="134"/>
    </row>
    <row r="168" spans="1:9" s="133" customFormat="1" ht="17.100000000000001" customHeight="1" outlineLevel="1" x14ac:dyDescent="0.2">
      <c r="A168" s="644" t="s">
        <v>659</v>
      </c>
      <c r="B168" s="645"/>
      <c r="C168" s="688" t="s">
        <v>659</v>
      </c>
      <c r="D168" s="688"/>
      <c r="E168" s="278"/>
      <c r="F168" s="357" t="s">
        <v>659</v>
      </c>
      <c r="G168" s="358" t="s">
        <v>659</v>
      </c>
      <c r="H168"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168" s="134"/>
    </row>
    <row r="169" spans="1:9" s="133" customFormat="1" ht="17.100000000000001" customHeight="1" outlineLevel="1" x14ac:dyDescent="0.2">
      <c r="A169" s="644" t="s">
        <v>659</v>
      </c>
      <c r="B169" s="645"/>
      <c r="C169" s="688" t="s">
        <v>659</v>
      </c>
      <c r="D169" s="688"/>
      <c r="E169" s="278"/>
      <c r="F169" s="357" t="s">
        <v>659</v>
      </c>
      <c r="G169" s="358" t="s">
        <v>659</v>
      </c>
      <c r="H169" s="600"/>
      <c r="I169" s="134"/>
    </row>
    <row r="170" spans="1:9" s="133" customFormat="1" ht="17.100000000000001" customHeight="1" outlineLevel="1" x14ac:dyDescent="0.2">
      <c r="A170" s="644" t="s">
        <v>659</v>
      </c>
      <c r="B170" s="645"/>
      <c r="C170" s="688" t="s">
        <v>659</v>
      </c>
      <c r="D170" s="688"/>
      <c r="E170" s="278"/>
      <c r="F170" s="357" t="s">
        <v>659</v>
      </c>
      <c r="G170" s="358" t="s">
        <v>659</v>
      </c>
      <c r="I170" s="134"/>
    </row>
    <row r="171" spans="1:9" s="133" customFormat="1" ht="17.100000000000001" customHeight="1" outlineLevel="1" x14ac:dyDescent="0.2">
      <c r="A171" s="644" t="s">
        <v>659</v>
      </c>
      <c r="B171" s="645"/>
      <c r="C171" s="688" t="s">
        <v>659</v>
      </c>
      <c r="D171" s="688"/>
      <c r="E171" s="278"/>
      <c r="F171" s="357" t="s">
        <v>659</v>
      </c>
      <c r="G171" s="358" t="s">
        <v>659</v>
      </c>
      <c r="H171" s="277"/>
      <c r="I171" s="134"/>
    </row>
    <row r="172" spans="1:9" s="133" customFormat="1" ht="17.100000000000001" customHeight="1" outlineLevel="1" x14ac:dyDescent="0.2">
      <c r="A172" s="644" t="s">
        <v>659</v>
      </c>
      <c r="B172" s="645"/>
      <c r="C172" s="688" t="s">
        <v>659</v>
      </c>
      <c r="D172" s="688"/>
      <c r="E172" s="278"/>
      <c r="F172" s="357" t="s">
        <v>659</v>
      </c>
      <c r="G172" s="358" t="s">
        <v>659</v>
      </c>
      <c r="H172" s="267" t="str">
        <f>Translations!$B$129</f>
        <v>Bitte verbergen Sie leere Zeilen, die nicht verwendet werden.</v>
      </c>
      <c r="I172" s="134"/>
    </row>
    <row r="173" spans="1:9" s="133" customFormat="1" ht="17.100000000000001" customHeight="1" outlineLevel="1" x14ac:dyDescent="0.2">
      <c r="A173" s="644" t="s">
        <v>659</v>
      </c>
      <c r="B173" s="645"/>
      <c r="C173" s="688" t="s">
        <v>659</v>
      </c>
      <c r="D173" s="688"/>
      <c r="E173" s="278"/>
      <c r="F173" s="357" t="s">
        <v>659</v>
      </c>
      <c r="G173" s="358" t="s">
        <v>659</v>
      </c>
      <c r="H173" s="277"/>
      <c r="I173" s="134"/>
    </row>
    <row r="174" spans="1:9" s="133" customFormat="1" ht="17.100000000000001" customHeight="1" outlineLevel="1" x14ac:dyDescent="0.2">
      <c r="A174" s="644" t="s">
        <v>659</v>
      </c>
      <c r="B174" s="645"/>
      <c r="C174" s="688" t="s">
        <v>659</v>
      </c>
      <c r="D174" s="688"/>
      <c r="E174" s="278"/>
      <c r="F174" s="357" t="s">
        <v>659</v>
      </c>
      <c r="G174" s="358" t="s">
        <v>659</v>
      </c>
      <c r="H174" s="277"/>
      <c r="I174" s="134"/>
    </row>
    <row r="175" spans="1:9" s="133" customFormat="1" ht="17.100000000000001" customHeight="1" outlineLevel="1" x14ac:dyDescent="0.2">
      <c r="A175" s="644" t="s">
        <v>659</v>
      </c>
      <c r="B175" s="645"/>
      <c r="C175" s="688" t="s">
        <v>659</v>
      </c>
      <c r="D175" s="688"/>
      <c r="E175" s="278"/>
      <c r="F175" s="357" t="s">
        <v>659</v>
      </c>
      <c r="G175" s="358" t="s">
        <v>659</v>
      </c>
      <c r="H175" s="277"/>
      <c r="I175" s="134"/>
    </row>
    <row r="176" spans="1:9" s="133" customFormat="1" ht="17.100000000000001" customHeight="1" outlineLevel="1" x14ac:dyDescent="0.2">
      <c r="A176" s="644" t="s">
        <v>659</v>
      </c>
      <c r="B176" s="645"/>
      <c r="C176" s="688" t="s">
        <v>659</v>
      </c>
      <c r="D176" s="688"/>
      <c r="E176" s="278"/>
      <c r="F176" s="357" t="s">
        <v>659</v>
      </c>
      <c r="G176" s="358" t="s">
        <v>659</v>
      </c>
      <c r="H176" s="277"/>
      <c r="I176" s="134"/>
    </row>
    <row r="177" spans="1:9" s="133" customFormat="1" ht="17.100000000000001" customHeight="1" outlineLevel="1" x14ac:dyDescent="0.2">
      <c r="A177" s="644" t="s">
        <v>659</v>
      </c>
      <c r="B177" s="645"/>
      <c r="C177" s="688" t="s">
        <v>659</v>
      </c>
      <c r="D177" s="688"/>
      <c r="E177" s="278"/>
      <c r="F177" s="357" t="s">
        <v>659</v>
      </c>
      <c r="G177" s="358" t="s">
        <v>659</v>
      </c>
      <c r="H177" s="277"/>
      <c r="I177" s="134"/>
    </row>
    <row r="178" spans="1:9" ht="34.5" customHeight="1" outlineLevel="1" x14ac:dyDescent="0.2">
      <c r="A178" s="655" t="str">
        <f>Translations!$B$130</f>
        <v>Etappenziele erreicht:</v>
      </c>
      <c r="B178" s="656"/>
      <c r="C178" s="551" t="str">
        <f>Translations!$B$131</f>
        <v>Die im genehmigten Klimaneutralitätsplan festgelegten Etappenziele für den aktuellen Berichtszeitraum wurden mit Ausnahme der folgenden Einschränkungen erreicht:</v>
      </c>
      <c r="D178" s="551"/>
      <c r="E178" s="551"/>
      <c r="F178" s="551"/>
      <c r="G178" s="552"/>
      <c r="H178" s="71"/>
    </row>
    <row r="179" spans="1:9" ht="18.75" customHeight="1" outlineLevel="1" x14ac:dyDescent="0.2">
      <c r="A179" s="655"/>
      <c r="B179" s="656"/>
      <c r="C179" s="288" t="str">
        <f>Translations!$B$132</f>
        <v>Etappenziel Referenznummer</v>
      </c>
      <c r="D179" s="604" t="str">
        <f>Translations!$B$133</f>
        <v>Anmerkungen</v>
      </c>
      <c r="E179" s="604"/>
      <c r="F179" s="604"/>
      <c r="G179" s="605"/>
      <c r="H179" s="71"/>
    </row>
    <row r="180" spans="1:9" ht="15.6" customHeight="1" outlineLevel="1" x14ac:dyDescent="0.2">
      <c r="A180" s="655"/>
      <c r="B180" s="656"/>
      <c r="C180" s="268"/>
      <c r="D180" s="551"/>
      <c r="E180" s="551"/>
      <c r="F180" s="551"/>
      <c r="G180" s="552"/>
      <c r="H180" s="520" t="str">
        <f>Translations!$B$134</f>
        <v>Geben Sie die Referenznummer für jedes NICHT erreichte Etappenziel ein und fügen Sie einen kurzen Kommentar hinzu, warum das Etappenziel nicht erreicht wurde.</v>
      </c>
    </row>
    <row r="181" spans="1:9" ht="15.6" customHeight="1" outlineLevel="1" x14ac:dyDescent="0.2">
      <c r="A181" s="655"/>
      <c r="B181" s="656"/>
      <c r="C181" s="268"/>
      <c r="D181" s="551"/>
      <c r="E181" s="551"/>
      <c r="F181" s="551"/>
      <c r="G181" s="552"/>
      <c r="H181" s="520"/>
    </row>
    <row r="182" spans="1:9" ht="15.6" customHeight="1" outlineLevel="1" x14ac:dyDescent="0.2">
      <c r="A182" s="655"/>
      <c r="B182" s="656"/>
      <c r="C182" s="268"/>
      <c r="D182" s="551"/>
      <c r="E182" s="551"/>
      <c r="F182" s="551"/>
      <c r="G182" s="552"/>
      <c r="H182" s="71"/>
    </row>
    <row r="183" spans="1:9" ht="15.6" customHeight="1" outlineLevel="1" x14ac:dyDescent="0.2">
      <c r="A183" s="655"/>
      <c r="B183" s="656"/>
      <c r="C183" s="268"/>
      <c r="D183" s="551"/>
      <c r="E183" s="551"/>
      <c r="F183" s="551"/>
      <c r="G183" s="552"/>
      <c r="H183" s="71"/>
    </row>
    <row r="184" spans="1:9" s="134" customFormat="1" ht="15.2" customHeight="1" outlineLevel="1" thickBot="1" x14ac:dyDescent="0.25">
      <c r="A184" s="657"/>
      <c r="B184" s="658"/>
      <c r="C184" s="342"/>
      <c r="D184" s="549"/>
      <c r="E184" s="549"/>
      <c r="F184" s="549"/>
      <c r="G184" s="550"/>
      <c r="H184" s="71"/>
    </row>
    <row r="185" spans="1:9" s="134" customFormat="1" ht="15.6" customHeight="1" collapsed="1" thickBot="1" x14ac:dyDescent="0.25">
      <c r="A185" s="361"/>
      <c r="B185" s="361"/>
      <c r="C185" s="361"/>
      <c r="D185" s="361"/>
      <c r="E185" s="361"/>
      <c r="F185" s="361"/>
      <c r="G185" s="361"/>
      <c r="H185" s="71"/>
    </row>
    <row r="186" spans="1:9" s="134" customFormat="1" ht="19.5" customHeight="1" outlineLevel="1" thickBot="1" x14ac:dyDescent="0.25">
      <c r="A186" s="341" t="s">
        <v>1129</v>
      </c>
      <c r="B186" s="689" t="str">
        <f>IF(ISBLANK(VLOOKUP($A186,$A$26:$B$35,2))=TRUE," ",VLOOKUP($A186,$A$26:$B$35,2))</f>
        <v xml:space="preserve"> </v>
      </c>
      <c r="C186" s="690"/>
      <c r="D186" s="690"/>
      <c r="E186" s="690"/>
      <c r="F186" s="690"/>
      <c r="G186" s="691"/>
      <c r="H186" s="71"/>
    </row>
    <row r="187" spans="1:9" s="134" customFormat="1" ht="18.75" customHeight="1" outlineLevel="1" x14ac:dyDescent="0.2">
      <c r="A187" s="584" t="str">
        <f>Translations!$B$121</f>
        <v>Geprüfte zielbezogene Daten:</v>
      </c>
      <c r="B187" s="585"/>
      <c r="C187" s="585"/>
      <c r="D187" s="585"/>
      <c r="E187" s="585"/>
      <c r="F187" s="585"/>
      <c r="G187" s="586"/>
      <c r="H187" s="71"/>
    </row>
    <row r="188" spans="1:9" s="134" customFormat="1" ht="34.5" customHeight="1" outlineLevel="1" x14ac:dyDescent="0.2">
      <c r="A188" s="655" t="str">
        <f>Translations!$B$122</f>
        <v>Anlagenteil</v>
      </c>
      <c r="B188" s="656"/>
      <c r="C188" s="692" t="str">
        <f>Translations!$B$123</f>
        <v>Art des Anlagenteils</v>
      </c>
      <c r="D188" s="693"/>
      <c r="E188" s="276" t="str">
        <f>Translations!$B$124</f>
        <v>Intensität oder Emissionswert</v>
      </c>
      <c r="F188" s="276" t="str">
        <f>Translations!$B$125</f>
        <v>Art des Ziels</v>
      </c>
      <c r="G188" s="291" t="str">
        <f>Translations!$B$126</f>
        <v>Ziel erreicht</v>
      </c>
      <c r="H188" s="71"/>
    </row>
    <row r="189" spans="1:9" s="134" customFormat="1" ht="17.100000000000001" customHeight="1" outlineLevel="1" x14ac:dyDescent="0.2">
      <c r="A189" s="644" t="s">
        <v>659</v>
      </c>
      <c r="B189" s="645"/>
      <c r="C189" s="688" t="s">
        <v>659</v>
      </c>
      <c r="D189" s="688"/>
      <c r="E189" s="278"/>
      <c r="F189" s="357" t="s">
        <v>659</v>
      </c>
      <c r="G189" s="358" t="s">
        <v>659</v>
      </c>
      <c r="H189" s="71"/>
    </row>
    <row r="190" spans="1:9" s="134" customFormat="1" ht="17.100000000000001" customHeight="1" outlineLevel="1" x14ac:dyDescent="0.2">
      <c r="A190" s="644" t="s">
        <v>659</v>
      </c>
      <c r="B190" s="645"/>
      <c r="C190" s="688" t="s">
        <v>659</v>
      </c>
      <c r="D190" s="688"/>
      <c r="E190" s="278"/>
      <c r="F190" s="357" t="s">
        <v>659</v>
      </c>
      <c r="G190" s="358" t="s">
        <v>659</v>
      </c>
      <c r="H190" s="71"/>
    </row>
    <row r="191" spans="1:9" s="134" customFormat="1" ht="17.100000000000001" customHeight="1" outlineLevel="1" x14ac:dyDescent="0.2">
      <c r="A191" s="644" t="s">
        <v>659</v>
      </c>
      <c r="B191" s="645"/>
      <c r="C191" s="688" t="s">
        <v>659</v>
      </c>
      <c r="D191" s="688"/>
      <c r="E191" s="278"/>
      <c r="F191" s="357" t="s">
        <v>659</v>
      </c>
      <c r="G191" s="358" t="s">
        <v>659</v>
      </c>
      <c r="H191" s="71"/>
    </row>
    <row r="192" spans="1:9" s="134" customFormat="1" ht="17.100000000000001" customHeight="1" outlineLevel="1" x14ac:dyDescent="0.2">
      <c r="A192" s="644" t="s">
        <v>659</v>
      </c>
      <c r="B192" s="645"/>
      <c r="C192" s="688" t="s">
        <v>659</v>
      </c>
      <c r="D192" s="688"/>
      <c r="E192" s="278"/>
      <c r="F192" s="357" t="s">
        <v>659</v>
      </c>
      <c r="G192" s="358" t="s">
        <v>659</v>
      </c>
      <c r="H192" s="71"/>
    </row>
    <row r="193" spans="1:8" s="134" customFormat="1" ht="17.100000000000001" customHeight="1" outlineLevel="1" x14ac:dyDescent="0.2">
      <c r="A193" s="644" t="s">
        <v>659</v>
      </c>
      <c r="B193" s="645"/>
      <c r="C193" s="688" t="s">
        <v>659</v>
      </c>
      <c r="D193" s="688"/>
      <c r="E193" s="278"/>
      <c r="F193" s="357" t="s">
        <v>659</v>
      </c>
      <c r="G193" s="358" t="s">
        <v>659</v>
      </c>
      <c r="H193" s="71"/>
    </row>
    <row r="194" spans="1:8" s="134" customFormat="1" ht="17.100000000000001" customHeight="1" outlineLevel="1" x14ac:dyDescent="0.2">
      <c r="A194" s="644" t="s">
        <v>659</v>
      </c>
      <c r="B194" s="645"/>
      <c r="C194" s="688" t="s">
        <v>659</v>
      </c>
      <c r="D194" s="688"/>
      <c r="E194" s="278"/>
      <c r="F194" s="357" t="s">
        <v>659</v>
      </c>
      <c r="G194" s="358" t="s">
        <v>659</v>
      </c>
      <c r="H194" s="71"/>
    </row>
    <row r="195" spans="1:8" s="134" customFormat="1" ht="17.100000000000001" customHeight="1" outlineLevel="1" x14ac:dyDescent="0.2">
      <c r="A195" s="644" t="s">
        <v>659</v>
      </c>
      <c r="B195" s="645"/>
      <c r="C195" s="688" t="s">
        <v>659</v>
      </c>
      <c r="D195" s="688"/>
      <c r="E195" s="278"/>
      <c r="F195" s="357" t="s">
        <v>659</v>
      </c>
      <c r="G195" s="358" t="s">
        <v>659</v>
      </c>
      <c r="H195" s="71"/>
    </row>
    <row r="196" spans="1:8" s="134" customFormat="1" ht="17.100000000000001" customHeight="1" outlineLevel="1" x14ac:dyDescent="0.2">
      <c r="A196" s="644" t="s">
        <v>659</v>
      </c>
      <c r="B196" s="645"/>
      <c r="C196" s="688" t="s">
        <v>659</v>
      </c>
      <c r="D196" s="688"/>
      <c r="E196" s="278"/>
      <c r="F196" s="357" t="s">
        <v>659</v>
      </c>
      <c r="G196" s="358" t="s">
        <v>659</v>
      </c>
      <c r="H196" s="71"/>
    </row>
    <row r="197" spans="1:8" s="134" customFormat="1" ht="17.100000000000001" customHeight="1" outlineLevel="1" x14ac:dyDescent="0.2">
      <c r="A197" s="644" t="s">
        <v>659</v>
      </c>
      <c r="B197" s="645"/>
      <c r="C197" s="688" t="s">
        <v>659</v>
      </c>
      <c r="D197" s="688"/>
      <c r="E197" s="278"/>
      <c r="F197" s="357" t="s">
        <v>659</v>
      </c>
      <c r="G197" s="358" t="s">
        <v>659</v>
      </c>
      <c r="H197" s="71"/>
    </row>
    <row r="198" spans="1:8" s="134" customFormat="1" ht="17.100000000000001" customHeight="1" outlineLevel="1" x14ac:dyDescent="0.2">
      <c r="A198" s="644" t="s">
        <v>659</v>
      </c>
      <c r="B198" s="645"/>
      <c r="C198" s="688" t="s">
        <v>659</v>
      </c>
      <c r="D198" s="688"/>
      <c r="E198" s="278"/>
      <c r="F198" s="357" t="s">
        <v>659</v>
      </c>
      <c r="G198" s="358" t="s">
        <v>659</v>
      </c>
      <c r="H198" s="71"/>
    </row>
    <row r="199" spans="1:8" s="134" customFormat="1" ht="34.5" customHeight="1" outlineLevel="1" x14ac:dyDescent="0.2">
      <c r="A199" s="655" t="str">
        <f>Translations!$B$130</f>
        <v>Etappenziele erreicht:</v>
      </c>
      <c r="B199" s="656"/>
      <c r="C199" s="551" t="str">
        <f>Translations!$B$131</f>
        <v>Die im genehmigten Klimaneutralitätsplan festgelegten Etappenziele für den aktuellen Berichtszeitraum wurden mit Ausnahme der folgenden Einschränkungen erreicht:</v>
      </c>
      <c r="D199" s="551"/>
      <c r="E199" s="551"/>
      <c r="F199" s="551"/>
      <c r="G199" s="552"/>
      <c r="H199" s="71"/>
    </row>
    <row r="200" spans="1:8" s="134" customFormat="1" ht="18.75" customHeight="1" outlineLevel="1" x14ac:dyDescent="0.2">
      <c r="A200" s="655"/>
      <c r="B200" s="656"/>
      <c r="C200" s="288" t="str">
        <f>Translations!$B$132</f>
        <v>Etappenziel Referenznummer</v>
      </c>
      <c r="D200" s="604" t="str">
        <f>Translations!$B$133</f>
        <v>Anmerkungen</v>
      </c>
      <c r="E200" s="604"/>
      <c r="F200" s="604"/>
      <c r="G200" s="605"/>
      <c r="H200" s="71"/>
    </row>
    <row r="201" spans="1:8" s="134" customFormat="1" ht="15.6" customHeight="1" outlineLevel="1" x14ac:dyDescent="0.2">
      <c r="A201" s="655"/>
      <c r="B201" s="656"/>
      <c r="C201" s="268"/>
      <c r="D201" s="551"/>
      <c r="E201" s="551"/>
      <c r="F201" s="551"/>
      <c r="G201" s="552"/>
      <c r="H201" s="71"/>
    </row>
    <row r="202" spans="1:8" s="134" customFormat="1" ht="15.6" customHeight="1" outlineLevel="1" x14ac:dyDescent="0.2">
      <c r="A202" s="655"/>
      <c r="B202" s="656"/>
      <c r="C202" s="268"/>
      <c r="D202" s="551"/>
      <c r="E202" s="551"/>
      <c r="F202" s="551"/>
      <c r="G202" s="552"/>
      <c r="H202" s="71"/>
    </row>
    <row r="203" spans="1:8" s="134" customFormat="1" ht="15.6" customHeight="1" outlineLevel="1" x14ac:dyDescent="0.2">
      <c r="A203" s="655"/>
      <c r="B203" s="656"/>
      <c r="C203" s="268"/>
      <c r="D203" s="551"/>
      <c r="E203" s="551"/>
      <c r="F203" s="551"/>
      <c r="G203" s="552"/>
      <c r="H203" s="71"/>
    </row>
    <row r="204" spans="1:8" s="134" customFormat="1" ht="15.6" customHeight="1" outlineLevel="1" x14ac:dyDescent="0.2">
      <c r="A204" s="655"/>
      <c r="B204" s="656"/>
      <c r="C204" s="268"/>
      <c r="D204" s="551"/>
      <c r="E204" s="551"/>
      <c r="F204" s="551"/>
      <c r="G204" s="552"/>
      <c r="H204" s="71"/>
    </row>
    <row r="205" spans="1:8" s="134" customFormat="1" ht="15.2" customHeight="1" outlineLevel="1" thickBot="1" x14ac:dyDescent="0.25">
      <c r="A205" s="657"/>
      <c r="B205" s="658"/>
      <c r="C205" s="342"/>
      <c r="D205" s="549"/>
      <c r="E205" s="549"/>
      <c r="F205" s="549"/>
      <c r="G205" s="550"/>
      <c r="H205" s="71"/>
    </row>
    <row r="206" spans="1:8" s="134" customFormat="1" ht="15.6" customHeight="1" collapsed="1" thickBot="1" x14ac:dyDescent="0.25">
      <c r="A206" s="361"/>
      <c r="B206" s="361"/>
      <c r="C206" s="361"/>
      <c r="D206" s="361"/>
      <c r="E206" s="361"/>
      <c r="F206" s="361"/>
      <c r="G206" s="361"/>
      <c r="H206" s="71"/>
    </row>
    <row r="207" spans="1:8" s="134" customFormat="1" ht="19.5" customHeight="1" outlineLevel="1" thickBot="1" x14ac:dyDescent="0.25">
      <c r="A207" s="341" t="s">
        <v>1130</v>
      </c>
      <c r="B207" s="689" t="str">
        <f>IF(ISBLANK(VLOOKUP($A207,$A$26:$B$35,2))=TRUE," ",VLOOKUP($A207,$A$26:$B$35,2))</f>
        <v xml:space="preserve"> </v>
      </c>
      <c r="C207" s="690"/>
      <c r="D207" s="690"/>
      <c r="E207" s="690"/>
      <c r="F207" s="690"/>
      <c r="G207" s="691"/>
      <c r="H207" s="71"/>
    </row>
    <row r="208" spans="1:8" s="134" customFormat="1" ht="18.75" customHeight="1" outlineLevel="1" x14ac:dyDescent="0.2">
      <c r="A208" s="584" t="str">
        <f>Translations!$B$121</f>
        <v>Geprüfte zielbezogene Daten:</v>
      </c>
      <c r="B208" s="585"/>
      <c r="C208" s="585"/>
      <c r="D208" s="585"/>
      <c r="E208" s="585"/>
      <c r="F208" s="585"/>
      <c r="G208" s="586"/>
      <c r="H208" s="71"/>
    </row>
    <row r="209" spans="1:8" s="134" customFormat="1" ht="34.5" customHeight="1" outlineLevel="1" x14ac:dyDescent="0.2">
      <c r="A209" s="655" t="str">
        <f>Translations!$B$122</f>
        <v>Anlagenteil</v>
      </c>
      <c r="B209" s="656"/>
      <c r="C209" s="692" t="str">
        <f>Translations!$B$123</f>
        <v>Art des Anlagenteils</v>
      </c>
      <c r="D209" s="693"/>
      <c r="E209" s="276" t="str">
        <f>Translations!$B$124</f>
        <v>Intensität oder Emissionswert</v>
      </c>
      <c r="F209" s="276" t="str">
        <f>Translations!$B$125</f>
        <v>Art des Ziels</v>
      </c>
      <c r="G209" s="291" t="str">
        <f>Translations!$B$126</f>
        <v>Ziel erreicht</v>
      </c>
      <c r="H209" s="71"/>
    </row>
    <row r="210" spans="1:8" s="134" customFormat="1" ht="17.100000000000001" customHeight="1" outlineLevel="1" x14ac:dyDescent="0.2">
      <c r="A210" s="644" t="s">
        <v>659</v>
      </c>
      <c r="B210" s="645"/>
      <c r="C210" s="688" t="s">
        <v>659</v>
      </c>
      <c r="D210" s="688"/>
      <c r="E210" s="278"/>
      <c r="F210" s="357" t="s">
        <v>659</v>
      </c>
      <c r="G210" s="358" t="s">
        <v>659</v>
      </c>
      <c r="H210" s="71"/>
    </row>
    <row r="211" spans="1:8" s="134" customFormat="1" ht="17.100000000000001" customHeight="1" outlineLevel="1" x14ac:dyDescent="0.2">
      <c r="A211" s="644" t="s">
        <v>659</v>
      </c>
      <c r="B211" s="645"/>
      <c r="C211" s="688" t="s">
        <v>659</v>
      </c>
      <c r="D211" s="688"/>
      <c r="E211" s="278"/>
      <c r="F211" s="357" t="s">
        <v>659</v>
      </c>
      <c r="G211" s="358" t="s">
        <v>659</v>
      </c>
      <c r="H211" s="71"/>
    </row>
    <row r="212" spans="1:8" s="134" customFormat="1" ht="17.100000000000001" customHeight="1" outlineLevel="1" x14ac:dyDescent="0.2">
      <c r="A212" s="644" t="s">
        <v>659</v>
      </c>
      <c r="B212" s="645"/>
      <c r="C212" s="688" t="s">
        <v>659</v>
      </c>
      <c r="D212" s="688"/>
      <c r="E212" s="278"/>
      <c r="F212" s="357" t="s">
        <v>659</v>
      </c>
      <c r="G212" s="358" t="s">
        <v>659</v>
      </c>
      <c r="H212" s="71"/>
    </row>
    <row r="213" spans="1:8" s="134" customFormat="1" ht="17.100000000000001" customHeight="1" outlineLevel="1" x14ac:dyDescent="0.2">
      <c r="A213" s="644" t="s">
        <v>659</v>
      </c>
      <c r="B213" s="645"/>
      <c r="C213" s="688" t="s">
        <v>659</v>
      </c>
      <c r="D213" s="688"/>
      <c r="E213" s="278"/>
      <c r="F213" s="357" t="s">
        <v>659</v>
      </c>
      <c r="G213" s="358" t="s">
        <v>659</v>
      </c>
      <c r="H213" s="71"/>
    </row>
    <row r="214" spans="1:8" s="134" customFormat="1" ht="17.100000000000001" customHeight="1" outlineLevel="1" x14ac:dyDescent="0.2">
      <c r="A214" s="644" t="s">
        <v>659</v>
      </c>
      <c r="B214" s="645"/>
      <c r="C214" s="688" t="s">
        <v>659</v>
      </c>
      <c r="D214" s="688"/>
      <c r="E214" s="278"/>
      <c r="F214" s="357" t="s">
        <v>659</v>
      </c>
      <c r="G214" s="358" t="s">
        <v>659</v>
      </c>
      <c r="H214" s="71"/>
    </row>
    <row r="215" spans="1:8" s="134" customFormat="1" ht="17.100000000000001" customHeight="1" outlineLevel="1" x14ac:dyDescent="0.2">
      <c r="A215" s="644" t="s">
        <v>659</v>
      </c>
      <c r="B215" s="645"/>
      <c r="C215" s="688" t="s">
        <v>659</v>
      </c>
      <c r="D215" s="688"/>
      <c r="E215" s="278"/>
      <c r="F215" s="357" t="s">
        <v>659</v>
      </c>
      <c r="G215" s="358" t="s">
        <v>659</v>
      </c>
      <c r="H215" s="71"/>
    </row>
    <row r="216" spans="1:8" s="134" customFormat="1" ht="17.100000000000001" customHeight="1" outlineLevel="1" x14ac:dyDescent="0.2">
      <c r="A216" s="644" t="s">
        <v>659</v>
      </c>
      <c r="B216" s="645"/>
      <c r="C216" s="688" t="s">
        <v>659</v>
      </c>
      <c r="D216" s="688"/>
      <c r="E216" s="278"/>
      <c r="F216" s="357" t="s">
        <v>659</v>
      </c>
      <c r="G216" s="358" t="s">
        <v>659</v>
      </c>
      <c r="H216" s="71"/>
    </row>
    <row r="217" spans="1:8" s="134" customFormat="1" ht="17.100000000000001" customHeight="1" outlineLevel="1" x14ac:dyDescent="0.2">
      <c r="A217" s="644" t="s">
        <v>659</v>
      </c>
      <c r="B217" s="645"/>
      <c r="C217" s="688" t="s">
        <v>659</v>
      </c>
      <c r="D217" s="688"/>
      <c r="E217" s="278"/>
      <c r="F217" s="357" t="s">
        <v>659</v>
      </c>
      <c r="G217" s="358" t="s">
        <v>659</v>
      </c>
      <c r="H217" s="71"/>
    </row>
    <row r="218" spans="1:8" s="134" customFormat="1" ht="17.100000000000001" customHeight="1" outlineLevel="1" x14ac:dyDescent="0.2">
      <c r="A218" s="644" t="s">
        <v>659</v>
      </c>
      <c r="B218" s="645"/>
      <c r="C218" s="688" t="s">
        <v>659</v>
      </c>
      <c r="D218" s="688"/>
      <c r="E218" s="278"/>
      <c r="F218" s="357" t="s">
        <v>659</v>
      </c>
      <c r="G218" s="358" t="s">
        <v>659</v>
      </c>
      <c r="H218" s="71"/>
    </row>
    <row r="219" spans="1:8" s="134" customFormat="1" ht="17.100000000000001" customHeight="1" outlineLevel="1" x14ac:dyDescent="0.2">
      <c r="A219" s="644" t="s">
        <v>659</v>
      </c>
      <c r="B219" s="645"/>
      <c r="C219" s="688" t="s">
        <v>659</v>
      </c>
      <c r="D219" s="688"/>
      <c r="E219" s="278"/>
      <c r="F219" s="357" t="s">
        <v>659</v>
      </c>
      <c r="G219" s="358" t="s">
        <v>659</v>
      </c>
      <c r="H219" s="71"/>
    </row>
    <row r="220" spans="1:8" s="134" customFormat="1" ht="34.5" customHeight="1" outlineLevel="1" x14ac:dyDescent="0.2">
      <c r="A220" s="655" t="str">
        <f>Translations!$B$130</f>
        <v>Etappenziele erreicht:</v>
      </c>
      <c r="B220" s="656"/>
      <c r="C220" s="551" t="str">
        <f>Translations!$B$131</f>
        <v>Die im genehmigten Klimaneutralitätsplan festgelegten Etappenziele für den aktuellen Berichtszeitraum wurden mit Ausnahme der folgenden Einschränkungen erreicht:</v>
      </c>
      <c r="D220" s="551"/>
      <c r="E220" s="551"/>
      <c r="F220" s="551"/>
      <c r="G220" s="552"/>
      <c r="H220" s="71"/>
    </row>
    <row r="221" spans="1:8" s="134" customFormat="1" ht="18.75" customHeight="1" outlineLevel="1" x14ac:dyDescent="0.2">
      <c r="A221" s="655"/>
      <c r="B221" s="656"/>
      <c r="C221" s="288" t="str">
        <f>Translations!$B$132</f>
        <v>Etappenziel Referenznummer</v>
      </c>
      <c r="D221" s="604" t="str">
        <f>Translations!$B$133</f>
        <v>Anmerkungen</v>
      </c>
      <c r="E221" s="604"/>
      <c r="F221" s="604"/>
      <c r="G221" s="605"/>
      <c r="H221" s="71"/>
    </row>
    <row r="222" spans="1:8" s="134" customFormat="1" ht="15.6" customHeight="1" outlineLevel="1" x14ac:dyDescent="0.2">
      <c r="A222" s="655"/>
      <c r="B222" s="656"/>
      <c r="C222" s="268"/>
      <c r="D222" s="551"/>
      <c r="E222" s="551"/>
      <c r="F222" s="551"/>
      <c r="G222" s="552"/>
      <c r="H222" s="71"/>
    </row>
    <row r="223" spans="1:8" s="134" customFormat="1" ht="15.6" customHeight="1" outlineLevel="1" x14ac:dyDescent="0.2">
      <c r="A223" s="655"/>
      <c r="B223" s="656"/>
      <c r="C223" s="268"/>
      <c r="D223" s="551"/>
      <c r="E223" s="551"/>
      <c r="F223" s="551"/>
      <c r="G223" s="552"/>
      <c r="H223" s="71"/>
    </row>
    <row r="224" spans="1:8" s="134" customFormat="1" ht="15.6" customHeight="1" outlineLevel="1" x14ac:dyDescent="0.2">
      <c r="A224" s="655"/>
      <c r="B224" s="656"/>
      <c r="C224" s="268"/>
      <c r="D224" s="551"/>
      <c r="E224" s="551"/>
      <c r="F224" s="551"/>
      <c r="G224" s="552"/>
      <c r="H224" s="71"/>
    </row>
    <row r="225" spans="1:9" s="134" customFormat="1" ht="15.6" customHeight="1" outlineLevel="1" x14ac:dyDescent="0.2">
      <c r="A225" s="655"/>
      <c r="B225" s="656"/>
      <c r="C225" s="268"/>
      <c r="D225" s="551"/>
      <c r="E225" s="551"/>
      <c r="F225" s="551"/>
      <c r="G225" s="552"/>
      <c r="H225" s="71"/>
    </row>
    <row r="226" spans="1:9" s="134" customFormat="1" ht="15.2" customHeight="1" outlineLevel="1" thickBot="1" x14ac:dyDescent="0.25">
      <c r="A226" s="657"/>
      <c r="B226" s="658"/>
      <c r="C226" s="342"/>
      <c r="D226" s="549"/>
      <c r="E226" s="549"/>
      <c r="F226" s="549"/>
      <c r="G226" s="550"/>
      <c r="H226" s="71"/>
    </row>
    <row r="227" spans="1:9" s="134" customFormat="1" ht="15.6" customHeight="1" collapsed="1" thickBot="1" x14ac:dyDescent="0.25">
      <c r="A227" s="361"/>
      <c r="B227" s="361"/>
      <c r="C227" s="361"/>
      <c r="D227" s="361"/>
      <c r="E227" s="361"/>
      <c r="F227" s="361"/>
      <c r="G227" s="361"/>
      <c r="H227" s="71"/>
    </row>
    <row r="228" spans="1:9" ht="12.75" customHeight="1" outlineLevel="1" thickBot="1" x14ac:dyDescent="0.25">
      <c r="A228" s="414" t="s">
        <v>1131</v>
      </c>
      <c r="B228" s="689" t="str">
        <f>IF(ISBLANK(VLOOKUP($A228,$A$26:$B$35,2))=TRUE," ",VLOOKUP($A228,$A$26:$B$35,2))</f>
        <v xml:space="preserve"> </v>
      </c>
      <c r="C228" s="690"/>
      <c r="D228" s="690"/>
      <c r="E228" s="690"/>
      <c r="F228" s="690"/>
      <c r="G228" s="691"/>
      <c r="H228" s="147"/>
    </row>
    <row r="229" spans="1:9" ht="18.75" customHeight="1" outlineLevel="1" x14ac:dyDescent="0.2">
      <c r="A229" s="584" t="str">
        <f>Translations!$B$121</f>
        <v>Geprüfte zielbezogene Daten:</v>
      </c>
      <c r="B229" s="585"/>
      <c r="C229" s="585"/>
      <c r="D229" s="585"/>
      <c r="E229" s="585"/>
      <c r="F229" s="585"/>
      <c r="G229" s="586"/>
      <c r="H229" s="71"/>
    </row>
    <row r="230" spans="1:9" s="133" customFormat="1" ht="34.5" customHeight="1" outlineLevel="1" x14ac:dyDescent="0.2">
      <c r="A230" s="655" t="str">
        <f>Translations!$B$122</f>
        <v>Anlagenteil</v>
      </c>
      <c r="B230" s="656"/>
      <c r="C230" s="692" t="str">
        <f>Translations!$B$123</f>
        <v>Art des Anlagenteils</v>
      </c>
      <c r="D230" s="693"/>
      <c r="E230" s="276" t="str">
        <f>Translations!$B$124</f>
        <v>Intensität oder Emissionswert</v>
      </c>
      <c r="F230" s="276" t="str">
        <f>Translations!$B$125</f>
        <v>Art des Ziels</v>
      </c>
      <c r="G230" s="291" t="str">
        <f>Translations!$B$126</f>
        <v>Ziel erreicht</v>
      </c>
      <c r="H230" s="71" t="str">
        <f>Translations!$B$127</f>
        <v>Bitte fügen Sie die relevanten Daten aus dem zu prüfenden Bericht ein und geben Sie an, ob das zugehörige Ziel erreicht wurde.</v>
      </c>
      <c r="I230" s="134"/>
    </row>
    <row r="231" spans="1:9" s="133" customFormat="1" ht="17.100000000000001" customHeight="1" outlineLevel="1" x14ac:dyDescent="0.2">
      <c r="A231" s="644" t="s">
        <v>659</v>
      </c>
      <c r="B231" s="645"/>
      <c r="C231" s="688" t="s">
        <v>659</v>
      </c>
      <c r="D231" s="688"/>
      <c r="E231" s="278"/>
      <c r="F231" s="357" t="s">
        <v>659</v>
      </c>
      <c r="G231" s="358" t="s">
        <v>659</v>
      </c>
      <c r="H231" s="600" t="str">
        <f>Translations!$B$128</f>
        <v>WICHTINGER HINWEIS: ein Prüfgutachten "Prüfung mit zufriedenstellendem Ergebnis" oder "Prüfung mit zufriedenstellendem Ergebnis bei folgenden Einschränkungen" kann nur abgegeben werden, wenn alle Ziele und Etappenziele für ALLE Anlagen, die im Bericht für den Zeitraum enthalten sind, erreicht wurden.</v>
      </c>
      <c r="I231" s="134"/>
    </row>
    <row r="232" spans="1:9" s="133" customFormat="1" ht="17.100000000000001" customHeight="1" outlineLevel="1" x14ac:dyDescent="0.2">
      <c r="A232" s="644" t="s">
        <v>659</v>
      </c>
      <c r="B232" s="645"/>
      <c r="C232" s="688" t="s">
        <v>659</v>
      </c>
      <c r="D232" s="688"/>
      <c r="E232" s="278"/>
      <c r="F232" s="357" t="s">
        <v>659</v>
      </c>
      <c r="G232" s="358" t="s">
        <v>659</v>
      </c>
      <c r="H232" s="600"/>
      <c r="I232" s="134"/>
    </row>
    <row r="233" spans="1:9" s="133" customFormat="1" ht="17.100000000000001" customHeight="1" outlineLevel="1" x14ac:dyDescent="0.2">
      <c r="A233" s="644" t="s">
        <v>659</v>
      </c>
      <c r="B233" s="645"/>
      <c r="C233" s="688" t="s">
        <v>659</v>
      </c>
      <c r="D233" s="688"/>
      <c r="E233" s="278"/>
      <c r="F233" s="357" t="s">
        <v>659</v>
      </c>
      <c r="G233" s="358" t="s">
        <v>659</v>
      </c>
      <c r="I233" s="134"/>
    </row>
    <row r="234" spans="1:9" s="133" customFormat="1" ht="17.100000000000001" customHeight="1" outlineLevel="1" x14ac:dyDescent="0.2">
      <c r="A234" s="644" t="s">
        <v>659</v>
      </c>
      <c r="B234" s="645"/>
      <c r="C234" s="688" t="s">
        <v>659</v>
      </c>
      <c r="D234" s="688"/>
      <c r="E234" s="278"/>
      <c r="F234" s="357" t="s">
        <v>659</v>
      </c>
      <c r="G234" s="358" t="s">
        <v>659</v>
      </c>
      <c r="H234" s="277"/>
      <c r="I234" s="134"/>
    </row>
    <row r="235" spans="1:9" s="133" customFormat="1" ht="17.100000000000001" customHeight="1" outlineLevel="1" x14ac:dyDescent="0.2">
      <c r="A235" s="644" t="s">
        <v>659</v>
      </c>
      <c r="B235" s="645"/>
      <c r="C235" s="688" t="s">
        <v>659</v>
      </c>
      <c r="D235" s="688"/>
      <c r="E235" s="278"/>
      <c r="F235" s="357" t="s">
        <v>659</v>
      </c>
      <c r="G235" s="358" t="s">
        <v>659</v>
      </c>
      <c r="H235" s="267" t="str">
        <f>Translations!$B$129</f>
        <v>Bitte verbergen Sie leere Zeilen, die nicht verwendet werden.</v>
      </c>
      <c r="I235" s="134"/>
    </row>
    <row r="236" spans="1:9" s="133" customFormat="1" ht="17.100000000000001" customHeight="1" outlineLevel="1" x14ac:dyDescent="0.2">
      <c r="A236" s="644" t="s">
        <v>659</v>
      </c>
      <c r="B236" s="645"/>
      <c r="C236" s="688" t="s">
        <v>659</v>
      </c>
      <c r="D236" s="688"/>
      <c r="E236" s="278"/>
      <c r="F236" s="357" t="s">
        <v>659</v>
      </c>
      <c r="G236" s="358" t="s">
        <v>659</v>
      </c>
      <c r="H236" s="277"/>
      <c r="I236" s="134"/>
    </row>
    <row r="237" spans="1:9" s="133" customFormat="1" ht="17.100000000000001" customHeight="1" outlineLevel="1" x14ac:dyDescent="0.2">
      <c r="A237" s="644" t="s">
        <v>659</v>
      </c>
      <c r="B237" s="645"/>
      <c r="C237" s="688" t="s">
        <v>659</v>
      </c>
      <c r="D237" s="688"/>
      <c r="E237" s="278"/>
      <c r="F237" s="357" t="s">
        <v>659</v>
      </c>
      <c r="G237" s="358" t="s">
        <v>659</v>
      </c>
      <c r="H237" s="277"/>
      <c r="I237" s="134"/>
    </row>
    <row r="238" spans="1:9" s="133" customFormat="1" ht="17.100000000000001" customHeight="1" outlineLevel="1" x14ac:dyDescent="0.2">
      <c r="A238" s="644" t="s">
        <v>659</v>
      </c>
      <c r="B238" s="645"/>
      <c r="C238" s="688" t="s">
        <v>659</v>
      </c>
      <c r="D238" s="688"/>
      <c r="E238" s="278"/>
      <c r="F238" s="357" t="s">
        <v>659</v>
      </c>
      <c r="G238" s="358" t="s">
        <v>659</v>
      </c>
      <c r="H238" s="277"/>
      <c r="I238" s="134"/>
    </row>
    <row r="239" spans="1:9" s="133" customFormat="1" ht="17.100000000000001" customHeight="1" outlineLevel="1" x14ac:dyDescent="0.2">
      <c r="A239" s="644" t="s">
        <v>659</v>
      </c>
      <c r="B239" s="645"/>
      <c r="C239" s="688" t="s">
        <v>659</v>
      </c>
      <c r="D239" s="688"/>
      <c r="E239" s="278"/>
      <c r="F239" s="357" t="s">
        <v>659</v>
      </c>
      <c r="G239" s="358" t="s">
        <v>659</v>
      </c>
      <c r="H239" s="277"/>
      <c r="I239" s="134"/>
    </row>
    <row r="240" spans="1:9" s="133" customFormat="1" ht="17.100000000000001" customHeight="1" outlineLevel="1" x14ac:dyDescent="0.2">
      <c r="A240" s="644" t="s">
        <v>659</v>
      </c>
      <c r="B240" s="645"/>
      <c r="C240" s="688" t="s">
        <v>659</v>
      </c>
      <c r="D240" s="688"/>
      <c r="E240" s="278"/>
      <c r="F240" s="357" t="s">
        <v>659</v>
      </c>
      <c r="G240" s="358" t="s">
        <v>659</v>
      </c>
      <c r="H240" s="277"/>
      <c r="I240" s="134"/>
    </row>
    <row r="241" spans="1:8" ht="34.5" customHeight="1" outlineLevel="1" x14ac:dyDescent="0.2">
      <c r="A241" s="655" t="str">
        <f>Translations!$B$130</f>
        <v>Etappenziele erreicht:</v>
      </c>
      <c r="B241" s="656"/>
      <c r="C241" s="551" t="str">
        <f>Translations!$B$131</f>
        <v>Die im genehmigten Klimaneutralitätsplan festgelegten Etappenziele für den aktuellen Berichtszeitraum wurden mit Ausnahme der folgenden Einschränkungen erreicht:</v>
      </c>
      <c r="D241" s="551"/>
      <c r="E241" s="551"/>
      <c r="F241" s="551"/>
      <c r="G241" s="552"/>
      <c r="H241" s="71"/>
    </row>
    <row r="242" spans="1:8" ht="18.75" customHeight="1" outlineLevel="1" x14ac:dyDescent="0.2">
      <c r="A242" s="655"/>
      <c r="B242" s="656"/>
      <c r="C242" s="288" t="str">
        <f>Translations!$B$132</f>
        <v>Etappenziel Referenznummer</v>
      </c>
      <c r="D242" s="604" t="str">
        <f>Translations!$B$133</f>
        <v>Anmerkungen</v>
      </c>
      <c r="E242" s="604"/>
      <c r="F242" s="604"/>
      <c r="G242" s="605"/>
      <c r="H242" s="71"/>
    </row>
    <row r="243" spans="1:8" ht="15.6" customHeight="1" outlineLevel="1" x14ac:dyDescent="0.2">
      <c r="A243" s="655"/>
      <c r="B243" s="656"/>
      <c r="C243" s="268"/>
      <c r="D243" s="551"/>
      <c r="E243" s="551"/>
      <c r="F243" s="551"/>
      <c r="G243" s="552"/>
      <c r="H243" s="520" t="str">
        <f>Translations!$B$134</f>
        <v>Geben Sie die Referenznummer für jedes NICHT erreichte Etappenziel ein und fügen Sie einen kurzen Kommentar hinzu, warum das Etappenziel nicht erreicht wurde.</v>
      </c>
    </row>
    <row r="244" spans="1:8" ht="15.6" customHeight="1" outlineLevel="1" x14ac:dyDescent="0.2">
      <c r="A244" s="655"/>
      <c r="B244" s="656"/>
      <c r="C244" s="268"/>
      <c r="D244" s="551"/>
      <c r="E244" s="551"/>
      <c r="F244" s="551"/>
      <c r="G244" s="552"/>
      <c r="H244" s="520"/>
    </row>
    <row r="245" spans="1:8" ht="15.6" customHeight="1" outlineLevel="1" x14ac:dyDescent="0.2">
      <c r="A245" s="655"/>
      <c r="B245" s="656"/>
      <c r="C245" s="268"/>
      <c r="D245" s="551"/>
      <c r="E245" s="551"/>
      <c r="F245" s="551"/>
      <c r="G245" s="552"/>
      <c r="H245" s="71"/>
    </row>
    <row r="246" spans="1:8" ht="15.6" customHeight="1" outlineLevel="1" x14ac:dyDescent="0.2">
      <c r="A246" s="655"/>
      <c r="B246" s="656"/>
      <c r="C246" s="268"/>
      <c r="D246" s="551"/>
      <c r="E246" s="551"/>
      <c r="F246" s="551"/>
      <c r="G246" s="552"/>
      <c r="H246" s="71"/>
    </row>
    <row r="247" spans="1:8" s="134" customFormat="1" ht="15.2" customHeight="1" outlineLevel="1" thickBot="1" x14ac:dyDescent="0.25">
      <c r="A247" s="657"/>
      <c r="B247" s="658"/>
      <c r="C247" s="342"/>
      <c r="D247" s="549"/>
      <c r="E247" s="549"/>
      <c r="F247" s="549"/>
      <c r="G247" s="550"/>
      <c r="H247" s="71"/>
    </row>
    <row r="248" spans="1:8" s="134" customFormat="1" ht="11.85" customHeight="1" thickBot="1" x14ac:dyDescent="0.25">
      <c r="A248" s="346"/>
      <c r="B248" s="346"/>
      <c r="C248" s="346"/>
      <c r="D248" s="346"/>
      <c r="E248" s="346"/>
      <c r="F248" s="346"/>
      <c r="G248" s="346"/>
      <c r="H248" s="71"/>
    </row>
    <row r="249" spans="1:8" s="134" customFormat="1" ht="50.85" customHeight="1" x14ac:dyDescent="0.2">
      <c r="A249" s="684" t="str">
        <f>Translations!$B$135</f>
        <v>Sind im Berichtszeitraum Änderungen eingetreten, die sich auf die Etappenziele und Ziele auswirken?</v>
      </c>
      <c r="B249" s="685"/>
      <c r="C249" s="649" t="s">
        <v>1334</v>
      </c>
      <c r="D249" s="650"/>
      <c r="E249" s="650"/>
      <c r="F249" s="650"/>
      <c r="G249" s="651"/>
      <c r="H249" s="71" t="str">
        <f>Translations!$B$136</f>
        <v xml:space="preserve">Ja/Nein. (Wenn „Ja“, antworten Sie bitte angemessen auf die untenstehende Frage zur Einhaltung der Regeln und geben Sie kurz die Details, zu allem was nicht vor Abschluss der Prüfung an die zuständige Behörde gemeldet wurde, in Anhang 3 an.) </v>
      </c>
    </row>
    <row r="250" spans="1:8" s="134" customFormat="1" ht="87" customHeight="1" thickBot="1" x14ac:dyDescent="0.25">
      <c r="A250" s="682" t="str">
        <f>Translations!$B$137</f>
        <v xml:space="preserve">Wurde der Klimaneutralitätsplan während des Berichtszeitraums hinsichtlich der Etappenziele und Ziele aktualisiert? (Artikel 22d der EU-Verordnung über kostenlose Zuteilung)? </v>
      </c>
      <c r="B250" s="683"/>
      <c r="C250" s="652" t="s">
        <v>1334</v>
      </c>
      <c r="D250" s="653"/>
      <c r="E250" s="653"/>
      <c r="F250" s="653"/>
      <c r="G250" s="654"/>
      <c r="H250" s="71" t="str">
        <f>Translations!$B$138</f>
        <v>Ja/Nein. (Wenn „Ja“, antworten Sie bitte angemessen auf die untenstehende Frage zur Einhaltung der Regeln und geben Sie kurz die Details, zu allem was nicht vor Abschluss der Prüfung an die zuständige Behörde gemeldet wurde, in Anhang 3 an.) Weitere Informationen finden Sie in Guidance Documents 11 (GD11) zu Klimaneutralitätsplänen als Konditionalität für die kostenlose Zuteilung.</v>
      </c>
    </row>
    <row r="251" spans="1:8" s="134" customFormat="1" ht="9" customHeight="1" thickBot="1" x14ac:dyDescent="0.25">
      <c r="B251" s="51"/>
      <c r="C251" s="69"/>
      <c r="D251" s="69"/>
      <c r="E251" s="69"/>
      <c r="F251" s="69"/>
      <c r="G251" s="69"/>
      <c r="H251" s="147"/>
    </row>
    <row r="252" spans="1:8" s="134" customFormat="1" ht="20.100000000000001" customHeight="1" thickBot="1" x14ac:dyDescent="0.25">
      <c r="A252" s="539" t="str">
        <f>Translations!$B$139</f>
        <v>ANGABEN ZUR STANDORTPRÜFUNG</v>
      </c>
      <c r="B252" s="540"/>
      <c r="C252" s="540"/>
      <c r="D252" s="540"/>
      <c r="E252" s="540"/>
      <c r="F252" s="540"/>
      <c r="G252" s="541"/>
      <c r="H252" s="147"/>
    </row>
    <row r="253" spans="1:8" s="134" customFormat="1" ht="66.95" customHeight="1" x14ac:dyDescent="0.2">
      <c r="A253" s="665" t="str">
        <f>Translations!$B$251</f>
        <v>Der Anlagenbetreiber/ALLE Anlagen waren Gegenstand einer Standortbegehung vor Ort im Rahmen der Prüfung des Klimaneutralitätsberichts:</v>
      </c>
      <c r="B253" s="666"/>
      <c r="C253" s="649" t="s">
        <v>1334</v>
      </c>
      <c r="D253" s="650"/>
      <c r="E253" s="650"/>
      <c r="F253" s="650"/>
      <c r="G253" s="651"/>
      <c r="H253" s="71" t="str">
        <f>Translations!$B$141</f>
        <v>Ja/Nein</v>
      </c>
    </row>
    <row r="254" spans="1:8" s="134" customFormat="1" ht="101.1" customHeight="1" x14ac:dyDescent="0.2">
      <c r="A254" s="545" t="str">
        <f>Translations!$B$142</f>
        <v>EU-Verordnung über die Akkreditierung und Prüfung Artikel 34a - Begründung für Durchführung einer virtuellen Standortbegehung aufgrund von höherer Gewalt und Information, wie die „Begehung" durchgeführt und das Prüfrisiko reduziert wurde:</v>
      </c>
      <c r="B254" s="664"/>
      <c r="C254" s="553"/>
      <c r="D254" s="553"/>
      <c r="E254" s="553"/>
      <c r="F254" s="553"/>
      <c r="G254" s="554"/>
      <c r="H254" s="217" t="str">
        <f>Translations!$B$143</f>
        <v>Bitte geben Sie eine kurze Begründung an, warum eine virtuelle Standortbegehung durchgeführt wurde, wenn zutreffend; beschreiben Sie dabei die Umstände höherer Gewalt und bestätigen Sie, dass eine angemessene Risikoanalyse ausgeführt wurde;
bitte geben Sie auch Informationen über die bei der virtuellen Standortbegehung durchgeführten Handlungen und die ergriffenen Maßnahmen, um das Prüfrisiko auf ein annehmbares Maß zu senken, an. Beachten Sie Abschnitt 4 der Key Guidance Note II.5 (KGN II.5).</v>
      </c>
    </row>
    <row r="255" spans="1:8" s="134" customFormat="1" ht="67.5" customHeight="1" x14ac:dyDescent="0.2">
      <c r="A255" s="546" t="str">
        <f>Translations!$B$144</f>
        <v>Datum der Genehmigung einer virtuellen Standortbegehung durch die zuständige Behörde:</v>
      </c>
      <c r="B255" s="659"/>
      <c r="C255" s="553"/>
      <c r="D255" s="553"/>
      <c r="E255" s="553"/>
      <c r="F255" s="553"/>
      <c r="G255" s="554"/>
      <c r="H255" s="71" t="str">
        <f>Translations!$B$145</f>
        <v>Wenn eine virtuelle Standortbegehung gemäß Artikel 34a durchgeführt wird, bitte geben Sie das Datum der formalen Genehmigung, die Standortbegehung aufgrund von höherer Gewalt virtuell durchzuführen, an, außer wenn die zuständige Behörde die virtuelle Standortbegehung gemäß Artikel 34a(4) der EU-Verordnung über die Akkreditierung und Prüfung zugelassen hat, ohne dass hierfür eine individuelle Genehmigung gemäß Absatz 3 erforderlich ist.</v>
      </c>
    </row>
    <row r="256" spans="1:8" s="134" customFormat="1" ht="48" customHeight="1" x14ac:dyDescent="0.2">
      <c r="A256" s="546" t="str">
        <f>Translations!$B$146</f>
        <v>Datum der Standortbegehung [EU-Verordnung über die Akkreditierung und Prüfung Artikel 21 Absatz 1]:</v>
      </c>
      <c r="B256" s="659"/>
      <c r="C256" s="553"/>
      <c r="D256" s="553"/>
      <c r="E256" s="553"/>
      <c r="F256" s="553"/>
      <c r="G256" s="554"/>
      <c r="H256" s="71" t="str">
        <f>Translations!$B$147</f>
        <v>Wenn Begehungen durchgeführt wurden, Angabe des Datums der Standortbegehungen.</v>
      </c>
    </row>
    <row r="257" spans="1:9" s="134" customFormat="1" ht="25.5" customHeight="1" x14ac:dyDescent="0.2">
      <c r="A257" s="546" t="str">
        <f>Translations!$B$148</f>
        <v>Dauer der Standortbegehung in Tagen:</v>
      </c>
      <c r="B257" s="659"/>
      <c r="C257" s="553"/>
      <c r="D257" s="553"/>
      <c r="E257" s="553"/>
      <c r="F257" s="553"/>
      <c r="G257" s="554"/>
      <c r="H257" s="71" t="str">
        <f>Translations!$B$149</f>
        <v>Bitte geben Sie die Anzahl der Tage für jede Standortbegehung an.</v>
      </c>
    </row>
    <row r="258" spans="1:9" s="134" customFormat="1" ht="70.5" customHeight="1" thickBot="1" x14ac:dyDescent="0.25">
      <c r="A258" s="547" t="str">
        <f>Translations!$B$150</f>
        <v>Name des/der (leitenden) EU-EHS-Prüfers/Prüferin bzw. technischen Sachverständigen, der/die die Standortbegehung/en durchgeführt hat/haben:</v>
      </c>
      <c r="B258" s="660"/>
      <c r="C258" s="595"/>
      <c r="D258" s="595"/>
      <c r="E258" s="595"/>
      <c r="F258" s="595"/>
      <c r="G258" s="596"/>
      <c r="H258" s="71" t="str">
        <f>Translations!$B$151</f>
        <v>Angabe des Namens des/der leitenden EU-EHS-Prüfers/Prüferin, des/der EU-EHS-Prüfers/Prüferin und des/der technischen Sachverständigen, die die Standortbegehungen durchgeführt haben.</v>
      </c>
    </row>
    <row r="259" spans="1:9" s="134" customFormat="1" ht="9" customHeight="1" thickBot="1" x14ac:dyDescent="0.25">
      <c r="B259" s="51"/>
      <c r="C259" s="69"/>
      <c r="D259" s="69"/>
      <c r="E259" s="69"/>
      <c r="F259" s="69"/>
      <c r="G259" s="69"/>
      <c r="H259" s="147"/>
    </row>
    <row r="260" spans="1:9" s="134" customFormat="1" ht="18.75" customHeight="1" thickBot="1" x14ac:dyDescent="0.25">
      <c r="A260" s="661" t="str">
        <f>Translations!$B$152</f>
        <v>EINHALTUNG DER EU-EHS-VORSCHRIFTEN</v>
      </c>
      <c r="B260" s="662"/>
      <c r="C260" s="662"/>
      <c r="D260" s="662"/>
      <c r="E260" s="662"/>
      <c r="F260" s="662"/>
      <c r="G260" s="663"/>
      <c r="H260" s="520" t="str">
        <f>Translations!$B$153</f>
        <v>Hier sind nur kurze Antworten erforderlich (oder ein Querverweis auf einen bestimmten Eintrag in Anhang 1). Wenn bei einer Nein-Antwort nähere Angaben zu machen sind, tun Sie dies bitte im entsprechenden Abschnitt des Anhangs 1 für Feststellungen zu nicht berichtigten Verstößen oder Nichtkonformitäten.</v>
      </c>
    </row>
    <row r="261" spans="1:9" ht="60.2" customHeight="1" x14ac:dyDescent="0.2">
      <c r="A261" s="607" t="str">
        <f>Translations!$B$154</f>
        <v>Hält der Klimaneutralitätsplan die Zuteilungsregeln und Durchführungsverordnung (EU) 2023/2441 ein?</v>
      </c>
      <c r="B261" s="648"/>
      <c r="C261" s="590"/>
      <c r="D261" s="590"/>
      <c r="E261" s="590"/>
      <c r="F261" s="590"/>
      <c r="G261" s="591"/>
      <c r="H261" s="520"/>
    </row>
    <row r="262" spans="1:9" s="48" customFormat="1" ht="57.95" customHeight="1" thickBot="1" x14ac:dyDescent="0.25">
      <c r="A262" s="606" t="str">
        <f>Translations!$B$155</f>
        <v>Gab es Änderungen am Klimaneutralitätsplan oder Klimaneutralitätsbericht, die sich auf die Etappenziele und Ziele auswirken?</v>
      </c>
      <c r="B262" s="679"/>
      <c r="C262" s="667"/>
      <c r="D262" s="667"/>
      <c r="E262" s="667"/>
      <c r="F262" s="667"/>
      <c r="G262" s="668"/>
      <c r="H262" s="71" t="str">
        <f>Translations!$B$156</f>
        <v>Wenn nicht gemeldet, geben Sie bitte in Anhang 3 eine kurze Zusammenfassung der festgestellten Änderungen an (dies kann zusätzlich zu gemeldeten Änderungen erfolgen)</v>
      </c>
      <c r="I262" s="134"/>
    </row>
    <row r="263" spans="1:9" ht="31.35" customHeight="1" thickBot="1" x14ac:dyDescent="0.25">
      <c r="A263" s="694" t="str">
        <f>Translations!$B$157</f>
        <v>EU-Verordnung über Akkreditierung und Prüfung erfüllt:</v>
      </c>
      <c r="B263" s="695"/>
      <c r="C263" s="695"/>
      <c r="D263" s="695"/>
      <c r="E263" s="695"/>
      <c r="F263" s="695"/>
      <c r="G263" s="696"/>
      <c r="H263" s="71" t="str">
        <f>Translations!$B$158</f>
        <v>Dies ist die Verordnung (EU) 2018/2067 ("EU-Verordnung über die Akkreditierung und Prüfung") wie in Punkt 3 des Blatts "Guidelines and Conditions" definiert.</v>
      </c>
    </row>
    <row r="264" spans="1:9" ht="75.599999999999994" customHeight="1" x14ac:dyDescent="0.2">
      <c r="A264" s="607" t="str">
        <f>Translations!$B$159</f>
        <v>Artikel 22d: wurden Änderungen des Klimaneutralitätsplans der zuständigen Behörde gemeldet?</v>
      </c>
      <c r="B264" s="648"/>
      <c r="C264" s="590"/>
      <c r="D264" s="590"/>
      <c r="E264" s="590"/>
      <c r="F264" s="590"/>
      <c r="G264" s="591"/>
      <c r="H264" s="71" t="str">
        <f>Translations!$B$252</f>
        <v>Geben Sie an, ob dies für einzelne namentlich genannte Anlagen oder für alle Anlagen gilt. Festgestellte Abweichungen sind in Anhang 1 anzugeben.
Eine Änderung der Etappenziele und Ziele gemäß Artikel 22 der EU Verordnung über die kostenlose Zuteilung nicht zu melden stellt einen Verstoß dar, der in Anhang 1 dieses Prüfgutachtens festzuhalten ist. Information zu Änderungen, die gemeldet werden hätten müssen, sind gemäß Zeile 64 oben in Anhang 3 anzugeben.</v>
      </c>
    </row>
    <row r="265" spans="1:9" ht="77.45" customHeight="1" x14ac:dyDescent="0.2">
      <c r="A265" s="629" t="str">
        <f>Translations!$B$161</f>
        <v>Artikel 16 Absatz 2 ca): Die Grenzen der Anlage und der Anlagenteile wie in der Monitoringverordnung und in der EU-Verordnung über die kostenlose Zuteilung festgelegt, stimmen überein:</v>
      </c>
      <c r="B265" s="512"/>
      <c r="C265" s="553"/>
      <c r="D265" s="553"/>
      <c r="E265" s="553"/>
      <c r="F265" s="553"/>
      <c r="G265" s="554"/>
      <c r="H265" s="71"/>
    </row>
    <row r="266" spans="1:9" ht="72" customHeight="1" x14ac:dyDescent="0.2">
      <c r="A266" s="629" t="str">
        <f>Translations!$B$162</f>
        <v xml:space="preserve">Artikel 16 Absatz 2 fb): Historische Emissionen, Emissionswerte und Aktivitätsraten stimmen mit den Daten aus dem Bezugsdatenbericht und dem Aktivitätsratenbericht überein: </v>
      </c>
      <c r="B266" s="512"/>
      <c r="C266" s="553"/>
      <c r="D266" s="553"/>
      <c r="E266" s="553"/>
      <c r="F266" s="553"/>
      <c r="G266" s="554"/>
      <c r="H266" s="71"/>
    </row>
    <row r="267" spans="1:9" ht="42.75" customHeight="1" x14ac:dyDescent="0.2">
      <c r="A267" s="629" t="str">
        <f>Translations!$B$163</f>
        <v>Artikel 7 Absatz 4 und Artikel 17c: Der Klimaneutralitätsplan wurde korrekt angewendet:</v>
      </c>
      <c r="B267" s="512"/>
      <c r="C267" s="553"/>
      <c r="D267" s="553"/>
      <c r="E267" s="553"/>
      <c r="F267" s="553"/>
      <c r="G267" s="554"/>
      <c r="H267" s="71"/>
    </row>
    <row r="268" spans="1:9" ht="66" customHeight="1" x14ac:dyDescent="0.2">
      <c r="A268" s="677" t="str">
        <f>Translations!$B$164</f>
        <v>Artikel 17c Absatz a): Maßnahmen im Zusammenhang mit Etappenzielen und Zielen wurden umgesetzt und die Umsetzung dieser Maßnahmen wurde abgeschlossen:</v>
      </c>
      <c r="B268" s="678"/>
      <c r="C268" s="553"/>
      <c r="D268" s="553"/>
      <c r="E268" s="553"/>
      <c r="F268" s="553"/>
      <c r="G268" s="554"/>
      <c r="H268" s="71"/>
    </row>
    <row r="269" spans="1:9" ht="60.6" customHeight="1" x14ac:dyDescent="0.2">
      <c r="A269" s="677" t="str">
        <f>Translations!$B$165</f>
        <v>Artikel 17c Absatz c): Der Nachweis der Erreichung von Etappenzielen und Zielen steht im Einklang mit dem Klimaneutralitätsplan:</v>
      </c>
      <c r="B269" s="678"/>
      <c r="C269" s="553"/>
      <c r="D269" s="553"/>
      <c r="E269" s="553"/>
      <c r="F269" s="553"/>
      <c r="G269" s="554"/>
      <c r="H269" s="71"/>
    </row>
    <row r="270" spans="1:9" ht="71.099999999999994" customHeight="1" x14ac:dyDescent="0.2">
      <c r="A270" s="677" t="str">
        <f>Translations!$B$166</f>
        <v>Artikel 17c Absatz d): Geeignete Daten werden verwendet um nachzuweisen, ob die im Klimaneutralitätsplan festgelegten Etappenziele und Ziele erreicht wurden:</v>
      </c>
      <c r="B270" s="678"/>
      <c r="C270" s="553"/>
      <c r="D270" s="553"/>
      <c r="E270" s="553"/>
      <c r="F270" s="553"/>
      <c r="G270" s="554"/>
      <c r="H270" s="71"/>
    </row>
    <row r="271" spans="1:9" ht="82.5" customHeight="1" x14ac:dyDescent="0.2">
      <c r="A271" s="629" t="str">
        <f>Translations!$B$167</f>
        <v>Artikel 17c Absatz e): Die Berechnung der Daten, anhand derer nachgewiesen wird, ob die im Klimaneutralitätsplan festgelegten Etappenziele und Ziele erreicht wurden, ist korrekt:</v>
      </c>
      <c r="B271" s="512"/>
      <c r="C271" s="553"/>
      <c r="D271" s="553"/>
      <c r="E271" s="553"/>
      <c r="F271" s="553"/>
      <c r="G271" s="554"/>
      <c r="H271" s="71"/>
    </row>
    <row r="272" spans="1:9" ht="107.25" customHeight="1" x14ac:dyDescent="0.2">
      <c r="A272" s="629" t="str">
        <f>Translations!$B$168</f>
        <v>Artikel 17c Absatz e): Die Daten, die zum Nachweis der Erreichung der Etappenziele und Ziele verwendet werden, stimmen mit anderen relevanten Daten im geprüften Emissionsbericht, im Bezugsdatenbericht und im jährlichen Aktivitätsratenbericht überein:</v>
      </c>
      <c r="B272" s="512"/>
      <c r="C272" s="553"/>
      <c r="D272" s="553"/>
      <c r="E272" s="553"/>
      <c r="F272" s="553"/>
      <c r="G272" s="554"/>
      <c r="H272" s="71"/>
    </row>
    <row r="273" spans="1:8" ht="97.35" customHeight="1" x14ac:dyDescent="0.2">
      <c r="A273" s="629" t="str">
        <f>Translations!$B$169</f>
        <v>Artikel 17c Absatz f): Die erreichten Ziele zeigen eine Reduzierung, die mit der im Klimaneutralitätsplan beschriebenen geschätzten Reduzierung der Treibhausgasemissionen übereinstimmen:</v>
      </c>
      <c r="B273" s="512"/>
      <c r="C273" s="553"/>
      <c r="D273" s="553"/>
      <c r="E273" s="553"/>
      <c r="F273" s="553"/>
      <c r="G273" s="554"/>
      <c r="H273" s="71"/>
    </row>
    <row r="274" spans="1:8" ht="41.45" customHeight="1" x14ac:dyDescent="0.2">
      <c r="A274" s="629" t="str">
        <f>Translations!$B$170</f>
        <v>Nichtkonformitäten aus dem vorangegangenen Überwachungszeitraum behoben:</v>
      </c>
      <c r="B274" s="512"/>
      <c r="C274" s="553"/>
      <c r="D274" s="553"/>
      <c r="E274" s="553"/>
      <c r="F274" s="553"/>
      <c r="G274" s="554"/>
      <c r="H274" s="520" t="str">
        <f>Translations!$B$171</f>
        <v>Wenn frühere Nichtkonformitäten nicht behoben wurden und diese für das Erreichen der Etappenziele und Ziele in dem betreffenden Berichtszeitraum weiterhin relevant sind, geben Sie bitte an, dass solche Nichtkonformitäten aus früheren Berichtszeiträumen bestehen und machen Sie in Anhang 1 nähere Angaben dazu.</v>
      </c>
    </row>
    <row r="275" spans="1:8" ht="30.75" customHeight="1" x14ac:dyDescent="0.2">
      <c r="A275" s="629"/>
      <c r="B275" s="512"/>
      <c r="C275" s="555" t="str">
        <f>Translations!$B$172</f>
        <v>Wenn „Nein“, wurde das Risiko von Falschangaben und Nichtkonformitäten von der Prüfstelle bewertet?</v>
      </c>
      <c r="D275" s="555"/>
      <c r="E275" s="555"/>
      <c r="F275" s="555"/>
      <c r="G275" s="556"/>
      <c r="H275" s="520"/>
    </row>
    <row r="276" spans="1:8" s="134" customFormat="1" ht="43.7" customHeight="1" x14ac:dyDescent="0.2">
      <c r="A276" s="629"/>
      <c r="B276" s="512"/>
      <c r="C276" s="553"/>
      <c r="D276" s="553"/>
      <c r="E276" s="553"/>
      <c r="F276" s="553"/>
      <c r="G276" s="554"/>
      <c r="H276" s="71" t="str">
        <f>Translations!$B$173</f>
        <v>Wenn „Nein“, sollten die Feststellungen in Anhang 1 einen Hinweis auf die Wahrscheinlichkeit geben, dass ein Versäumnis bei der Umsetzung der Verbesserung in Zukunft zu Falschangaben und Nichtkonformitäten führen würde.</v>
      </c>
    </row>
    <row r="277" spans="1:8" s="134" customFormat="1" ht="32.85" customHeight="1" x14ac:dyDescent="0.2">
      <c r="A277" s="629" t="str">
        <f>Translations!$B$174</f>
        <v>Verbesserungen aus dem vorherigen Berichtszeitraum wurden korrekt umgesetzt:</v>
      </c>
      <c r="B277" s="512"/>
      <c r="C277" s="553"/>
      <c r="D277" s="553"/>
      <c r="E277" s="553"/>
      <c r="F277" s="553"/>
      <c r="G277" s="554"/>
      <c r="H277" s="71"/>
    </row>
    <row r="278" spans="1:8" s="134" customFormat="1" ht="31.7" customHeight="1" x14ac:dyDescent="0.2">
      <c r="A278" s="629"/>
      <c r="B278" s="512"/>
      <c r="C278" s="555" t="str">
        <f>Translations!$B$172</f>
        <v>Wenn „Nein“, wurde das Risiko von Falschangaben und Nichtkonformitäten von der Prüfstelle bewertet?</v>
      </c>
      <c r="D278" s="555"/>
      <c r="E278" s="555"/>
      <c r="F278" s="555"/>
      <c r="G278" s="556"/>
      <c r="H278" s="71"/>
    </row>
    <row r="279" spans="1:8" s="134" customFormat="1" ht="38.25" customHeight="1" x14ac:dyDescent="0.2">
      <c r="A279" s="629"/>
      <c r="B279" s="512"/>
      <c r="C279" s="553"/>
      <c r="D279" s="553"/>
      <c r="E279" s="553"/>
      <c r="F279" s="553"/>
      <c r="G279" s="554"/>
      <c r="H279" s="71" t="str">
        <f>Translations!$B$173</f>
        <v>Wenn „Nein“, sollten die Feststellungen in Anhang 1 einen Hinweis auf die Wahrscheinlichkeit geben, dass ein Versäumnis bei der Umsetzung der Verbesserung in Zukunft zu Falschangaben und Nichtkonformitäten führen würde.</v>
      </c>
    </row>
    <row r="280" spans="1:8" s="134" customFormat="1" ht="28.7" customHeight="1" x14ac:dyDescent="0.2">
      <c r="A280" s="629" t="str">
        <f>Translations!$B$175</f>
        <v>Artikel 14 a) und 16 Absatz 2: Eingehend geprüfte Daten einschließlich Datenflussaktivitäten bis hin zur Primärquelle:</v>
      </c>
      <c r="B280" s="512"/>
      <c r="C280" s="553"/>
      <c r="D280" s="553"/>
      <c r="E280" s="553"/>
      <c r="F280" s="553"/>
      <c r="G280" s="554"/>
      <c r="H280" s="71" t="str">
        <f>Translations!$B$176</f>
        <v>Die Prüfung der Daten wurde vollständig wie vorgeschrieben abgeschlossen.</v>
      </c>
    </row>
    <row r="281" spans="1:8" s="134" customFormat="1" ht="17.45" customHeight="1" x14ac:dyDescent="0.2">
      <c r="A281" s="629"/>
      <c r="B281" s="512"/>
      <c r="C281" s="555" t="str">
        <f>Translations!$B$177</f>
        <v>Wenn „Nein“, geben Sie bitte unten eine Begründung an:</v>
      </c>
      <c r="D281" s="555"/>
      <c r="E281" s="555"/>
      <c r="F281" s="555"/>
      <c r="G281" s="556"/>
      <c r="H281" s="71"/>
    </row>
    <row r="282" spans="1:8" s="134" customFormat="1" ht="28.5" customHeight="1" x14ac:dyDescent="0.2">
      <c r="A282" s="629"/>
      <c r="B282" s="512"/>
      <c r="C282" s="553"/>
      <c r="D282" s="553"/>
      <c r="E282" s="553"/>
      <c r="F282" s="553"/>
      <c r="G282" s="554"/>
      <c r="H282" s="71"/>
    </row>
    <row r="283" spans="1:8" s="134" customFormat="1" ht="72.2" customHeight="1" x14ac:dyDescent="0.2">
      <c r="A283" s="629" t="str">
        <f>Translations!$B$178</f>
        <v>Artikel 14 b): Kontrolltätigkeiten sind angemessen dokumentiert, werden angewandt und aufrechterhalten und sind wirksam genug, um die inhärenten Risiken zu verringern:</v>
      </c>
      <c r="B283" s="512"/>
      <c r="C283" s="553"/>
      <c r="D283" s="553"/>
      <c r="E283" s="553"/>
      <c r="F283" s="553"/>
      <c r="G283" s="554"/>
      <c r="H283" s="71"/>
    </row>
    <row r="284" spans="1:8" s="134" customFormat="1" ht="72.2" customHeight="1" x14ac:dyDescent="0.2">
      <c r="A284" s="629" t="str">
        <f>Translations!$B$179</f>
        <v>Relevante Verfahren werden angewandt, hinreichend dokumentiert und ordnungsgemäß aufrechterhalten um die inhärenten Risiken und die Kontrollrisiken wirksam zu verringern:</v>
      </c>
      <c r="B284" s="512"/>
      <c r="C284" s="553"/>
      <c r="D284" s="553"/>
      <c r="E284" s="553"/>
      <c r="F284" s="553"/>
      <c r="G284" s="554"/>
      <c r="H284" s="217" t="str">
        <f>Translations!$B$180</f>
        <v>Die Prüfeinrichtung sollte überprüfen, ob Verfahren, die Anlagenbetreiber zur Überwachung und Berichterstattung von Klimaneutralitätszielen und Etappenzielen eingeführt haben, eingerichtet, umgesetzt, aufrechterhalten und dokumentiert sind und ob diese Verfahren geeignet sind, die inhärenten Risiken  und Kontrollrisiken zu verringern.</v>
      </c>
    </row>
    <row r="285" spans="1:8" s="134" customFormat="1" ht="26.25" customHeight="1" x14ac:dyDescent="0.2">
      <c r="A285" s="677" t="str">
        <f>Translations!$B$181</f>
        <v>Artikel 18 Absatz 4: Gibt es Datenlücken:</v>
      </c>
      <c r="B285" s="678"/>
      <c r="C285" s="553"/>
      <c r="D285" s="553"/>
      <c r="E285" s="553"/>
      <c r="F285" s="553"/>
      <c r="G285" s="554"/>
      <c r="H285" s="229"/>
    </row>
    <row r="286" spans="1:8" s="134" customFormat="1" ht="13.5" customHeight="1" x14ac:dyDescent="0.2">
      <c r="A286" s="677"/>
      <c r="B286" s="678"/>
      <c r="C286" s="555" t="str">
        <f>Translations!$B$182</f>
        <v>Wenn „Ja“, erläutern Sie dies bitte unten kurz und füllen Sie Anhang 1B aus:</v>
      </c>
      <c r="D286" s="555"/>
      <c r="E286" s="555"/>
      <c r="F286" s="555"/>
      <c r="G286" s="556"/>
      <c r="H286" s="217"/>
    </row>
    <row r="287" spans="1:8" s="134" customFormat="1" ht="28.5" customHeight="1" x14ac:dyDescent="0.2">
      <c r="A287" s="677"/>
      <c r="B287" s="678"/>
      <c r="C287" s="582"/>
      <c r="D287" s="582"/>
      <c r="E287" s="582"/>
      <c r="F287" s="582"/>
      <c r="G287" s="583"/>
      <c r="H287" s="217"/>
    </row>
    <row r="288" spans="1:8" s="134" customFormat="1" ht="48.75" customHeight="1" thickBot="1" x14ac:dyDescent="0.25">
      <c r="A288" s="606" t="str">
        <f>Translations!$B$183</f>
        <v>Artikel 18 Absatz 4: Prüfung der Verfahren für fehlende Daten:</v>
      </c>
      <c r="B288" s="679"/>
      <c r="C288" s="675"/>
      <c r="D288" s="675"/>
      <c r="E288" s="675"/>
      <c r="F288" s="675"/>
      <c r="G288" s="676"/>
      <c r="H288" s="71" t="str">
        <f>Translations!$B$184</f>
        <v>Angabe der Gründe, warum der Datenbericht nicht vollständig ist, sind in den Feststellungen in Anhang 1 anzugeben; darin sollte auch angegeben werden, ob zur Schließung der Datenlücke eine alternative Methodik verwendet wurde.</v>
      </c>
    </row>
    <row r="289" spans="1:8" s="134" customFormat="1" ht="17.100000000000001" customHeight="1" thickBot="1" x14ac:dyDescent="0.25">
      <c r="A289" s="661" t="str">
        <f>Translations!$B$185</f>
        <v>GD 11 GUIDANCE ON CLIMATE-NEUTRALITY PLANS AS A CONDITION OF FREE ALLOCATION</v>
      </c>
      <c r="B289" s="662"/>
      <c r="C289" s="662"/>
      <c r="D289" s="662"/>
      <c r="E289" s="662"/>
      <c r="F289" s="662"/>
      <c r="G289" s="663"/>
      <c r="H289" s="71"/>
    </row>
    <row r="290" spans="1:8" s="134" customFormat="1" ht="42.6" customHeight="1" x14ac:dyDescent="0.2">
      <c r="A290" s="607" t="str">
        <f>Translations!$B$186</f>
        <v>Anwendung der Leitfäden (Guidance Documents) der Europäischen Kommission zur EU-Verordnung über Klimaneutralitätspläne und zur EU-Verordnung über die kostenlose Zuteilung:</v>
      </c>
      <c r="B290" s="648"/>
      <c r="C290" s="669"/>
      <c r="D290" s="670"/>
      <c r="E290" s="670"/>
      <c r="F290" s="670"/>
      <c r="G290" s="671"/>
      <c r="H290" s="548" t="str">
        <f>Translations!$B$187</f>
        <v>Die Antwort hierauf sollte „Ja“ oder „Nein“ sein, da die EK-Leitfäden immer für Prüfstellen und Anlagenbetreiber gelten.</v>
      </c>
    </row>
    <row r="291" spans="1:8" s="134" customFormat="1" ht="17.100000000000001" customHeight="1" x14ac:dyDescent="0.2">
      <c r="A291" s="629"/>
      <c r="B291" s="512"/>
      <c r="C291" s="555" t="str">
        <f>Translations!$B$177</f>
        <v>Wenn „Nein“, geben Sie bitte unten eine Begründung an:</v>
      </c>
      <c r="D291" s="555"/>
      <c r="E291" s="555"/>
      <c r="F291" s="555"/>
      <c r="G291" s="556"/>
      <c r="H291" s="548"/>
    </row>
    <row r="292" spans="1:8" s="134" customFormat="1" ht="42.6" customHeight="1" x14ac:dyDescent="0.2">
      <c r="A292" s="629"/>
      <c r="B292" s="512"/>
      <c r="C292" s="551"/>
      <c r="D292" s="551"/>
      <c r="E292" s="551"/>
      <c r="F292" s="551"/>
      <c r="G292" s="552"/>
      <c r="H292" s="71"/>
    </row>
    <row r="293" spans="1:8" s="134" customFormat="1" ht="38.25" customHeight="1" x14ac:dyDescent="0.2">
      <c r="A293" s="629" t="str">
        <f>Translations!$B$188</f>
        <v>Leitfäden der zuständigen Behörde zur EU-Verordnung über Änderungen der Aktivitätsraten, zur EU-Verordnung über die kostenlose Zuteilung und zu Klimaneutralitätsplänen erfüllt (falls relevant):</v>
      </c>
      <c r="B293" s="512"/>
      <c r="C293" s="672"/>
      <c r="D293" s="673"/>
      <c r="E293" s="673"/>
      <c r="F293" s="673"/>
      <c r="G293" s="674"/>
      <c r="H293" s="71"/>
    </row>
    <row r="294" spans="1:8" s="134" customFormat="1" ht="17.100000000000001" customHeight="1" x14ac:dyDescent="0.2">
      <c r="A294" s="629"/>
      <c r="B294" s="512"/>
      <c r="C294" s="555" t="str">
        <f>Translations!$B$177</f>
        <v>Wenn „Nein“, geben Sie bitte unten eine Begründung an:</v>
      </c>
      <c r="D294" s="555"/>
      <c r="E294" s="555"/>
      <c r="F294" s="555"/>
      <c r="G294" s="556"/>
      <c r="H294" s="71"/>
    </row>
    <row r="295" spans="1:8" s="134" customFormat="1" ht="38.25" customHeight="1" thickBot="1" x14ac:dyDescent="0.25">
      <c r="A295" s="606"/>
      <c r="B295" s="679"/>
      <c r="C295" s="675"/>
      <c r="D295" s="675"/>
      <c r="E295" s="675"/>
      <c r="F295" s="675"/>
      <c r="G295" s="676"/>
      <c r="H295" s="71"/>
    </row>
    <row r="296" spans="1:8" s="134" customFormat="1" ht="17.45" customHeight="1" thickBot="1" x14ac:dyDescent="0.25">
      <c r="A296" s="706" t="str">
        <f>Translations!$B$189</f>
        <v>EINHALTUNG DER GRUNDSÄTZE ZUR ÜBERWACHUNG UND 
BERICHTERSTATTUNG IM RAHMEN DES EU-EHS</v>
      </c>
      <c r="B296" s="707"/>
      <c r="C296" s="707"/>
      <c r="D296" s="707"/>
      <c r="E296" s="707"/>
      <c r="F296" s="707"/>
      <c r="G296" s="708"/>
      <c r="H296" s="548" t="str">
        <f>Translations!$B$190</f>
        <v>In diesem Abschnitt sind nur kurze Kommentare erforderlich. HINWEIS: Es wird anerkannt, dass einige Grundsätze ehrgeizig sind und es nicht immer möglich ist, die absolute „Einhaltung" zu bestätigen. Darüber hinaus sind einige Grundsätze davon abhängig, dass andere eingehalten werden, bevor die „Konformität" bestätigt werden kann. Weitere Hinweise zu den Grundsätzen finden sich im Guidance Document 4 (GD4) der Europäischen Kommission und in den Artikeln 5 bis 9 der Verordnung über die Überwachungs und Berichterstattung und in Artikel 6 der EU-Verordnung über die Akkreditierung und Prüfung.</v>
      </c>
    </row>
    <row r="297" spans="1:8" s="134" customFormat="1" ht="38.25" customHeight="1" x14ac:dyDescent="0.2">
      <c r="A297" s="607" t="str">
        <f>Translations!$B$191</f>
        <v>Vollständigkeit:</v>
      </c>
      <c r="B297" s="648"/>
      <c r="C297" s="669"/>
      <c r="D297" s="670"/>
      <c r="E297" s="670"/>
      <c r="F297" s="670"/>
      <c r="G297" s="671"/>
      <c r="H297" s="548"/>
    </row>
    <row r="298" spans="1:8" s="134" customFormat="1" ht="23.1" customHeight="1" x14ac:dyDescent="0.2">
      <c r="A298" s="629"/>
      <c r="B298" s="512"/>
      <c r="C298" s="555" t="str">
        <f>Translations!$B$192</f>
        <v>Wenn nicht, erläutern Sie bitte unten kurz:</v>
      </c>
      <c r="D298" s="555"/>
      <c r="E298" s="555"/>
      <c r="F298" s="555"/>
      <c r="G298" s="556"/>
      <c r="H298" s="548"/>
    </row>
    <row r="299" spans="1:8" s="134" customFormat="1" ht="38.25" customHeight="1" thickBot="1" x14ac:dyDescent="0.25">
      <c r="A299" s="629"/>
      <c r="B299" s="512"/>
      <c r="C299" s="551"/>
      <c r="D299" s="551"/>
      <c r="E299" s="551"/>
      <c r="F299" s="551"/>
      <c r="G299" s="552"/>
      <c r="H299" s="71" t="str">
        <f>Translations!$B$7</f>
        <v>Angabe der Gründe, warum der Grundsatz nicht eingehalten wird, oder verweisen Sie auf die relevanten Feststellungen in Anhang 1.</v>
      </c>
    </row>
    <row r="300" spans="1:8" s="134" customFormat="1" ht="18" customHeight="1" x14ac:dyDescent="0.2">
      <c r="A300" s="629" t="str">
        <f>Translations!$B$193</f>
        <v>Genauigkeit:</v>
      </c>
      <c r="B300" s="512"/>
      <c r="C300" s="669"/>
      <c r="D300" s="670"/>
      <c r="E300" s="670"/>
      <c r="F300" s="670"/>
      <c r="G300" s="671"/>
      <c r="H300" s="71"/>
    </row>
    <row r="301" spans="1:8" s="134" customFormat="1" ht="18" customHeight="1" x14ac:dyDescent="0.2">
      <c r="A301" s="629"/>
      <c r="B301" s="512"/>
      <c r="C301" s="555" t="str">
        <f>Translations!$B$192</f>
        <v>Wenn nicht, erläutern Sie bitte unten kurz:</v>
      </c>
      <c r="D301" s="555"/>
      <c r="E301" s="555"/>
      <c r="F301" s="555"/>
      <c r="G301" s="556"/>
      <c r="H301" s="71"/>
    </row>
    <row r="302" spans="1:8" s="134" customFormat="1" ht="28.5" customHeight="1" thickBot="1" x14ac:dyDescent="0.25">
      <c r="A302" s="629"/>
      <c r="B302" s="512"/>
      <c r="C302" s="551"/>
      <c r="D302" s="551"/>
      <c r="E302" s="551"/>
      <c r="F302" s="551"/>
      <c r="G302" s="552"/>
      <c r="H302" s="71" t="str">
        <f>Translations!$B$7</f>
        <v>Angabe der Gründe, warum der Grundsatz nicht eingehalten wird, oder verweisen Sie auf die relevanten Feststellungen in Anhang 1.</v>
      </c>
    </row>
    <row r="303" spans="1:8" s="134" customFormat="1" ht="16.5" customHeight="1" x14ac:dyDescent="0.2">
      <c r="A303" s="629" t="str">
        <f>Translations!$B$194</f>
        <v>Zuverlässigkeit:</v>
      </c>
      <c r="B303" s="512"/>
      <c r="C303" s="669"/>
      <c r="D303" s="670"/>
      <c r="E303" s="670"/>
      <c r="F303" s="670"/>
      <c r="G303" s="671"/>
      <c r="H303" s="71"/>
    </row>
    <row r="304" spans="1:8" s="134" customFormat="1" ht="16.5" customHeight="1" x14ac:dyDescent="0.2">
      <c r="A304" s="629"/>
      <c r="B304" s="512"/>
      <c r="C304" s="555" t="str">
        <f>Translations!$B$192</f>
        <v>Wenn nicht, erläutern Sie bitte unten kurz:</v>
      </c>
      <c r="D304" s="555"/>
      <c r="E304" s="555"/>
      <c r="F304" s="555"/>
      <c r="G304" s="556"/>
      <c r="H304" s="71"/>
    </row>
    <row r="305" spans="1:8" s="134" customFormat="1" ht="28.5" customHeight="1" thickBot="1" x14ac:dyDescent="0.25">
      <c r="A305" s="630"/>
      <c r="B305" s="631"/>
      <c r="C305" s="549"/>
      <c r="D305" s="549"/>
      <c r="E305" s="549"/>
      <c r="F305" s="549"/>
      <c r="G305" s="550"/>
      <c r="H305" s="71" t="str">
        <f>Translations!$B$7</f>
        <v>Angabe der Gründe, warum der Grundsatz nicht eingehalten wird, oder verweisen Sie auf die relevanten Feststellungen in Anhang 1.</v>
      </c>
    </row>
    <row r="306" spans="1:8" s="134" customFormat="1" ht="20.45" customHeight="1" thickBot="1" x14ac:dyDescent="0.25">
      <c r="B306" s="51"/>
      <c r="C306" s="69"/>
      <c r="D306" s="69"/>
      <c r="E306" s="69"/>
      <c r="F306" s="69"/>
      <c r="G306" s="69"/>
      <c r="H306" s="544" t="str">
        <f>Translations!$B$196</f>
        <v>Die Zeilen des Prüfgutachtens, die für diese Prüfung nicht relevant sind, müssen mit dem Zeichen "-" am linken Rand des Blattes ausgeblendet werden. Bei der Einreichung des Prüfberichts bei der zuständigen Behörde darf nur das für diese Prüfung gültige Prüfgutachten angezeigt werden.</v>
      </c>
    </row>
    <row r="307" spans="1:8" s="134" customFormat="1" ht="25.5" customHeight="1" thickBot="1" x14ac:dyDescent="0.25">
      <c r="A307" s="703" t="str">
        <f>Translations!$B$195</f>
        <v>PRÜFGUTACHTEN</v>
      </c>
      <c r="B307" s="704"/>
      <c r="C307" s="704"/>
      <c r="D307" s="704"/>
      <c r="E307" s="704"/>
      <c r="F307" s="704"/>
      <c r="G307" s="705"/>
      <c r="H307" s="544"/>
    </row>
    <row r="308" spans="1:8" s="134" customFormat="1" ht="62.45" customHeight="1" outlineLevel="1" x14ac:dyDescent="0.2">
      <c r="A308" s="680" t="str">
        <f>Translations!$B$197</f>
        <v>PRÜFGUTACHTEN – Prüfung mit zufriedenstellendem Ergebnis:</v>
      </c>
      <c r="B308" s="681"/>
      <c r="C308" s="686" t="str">
        <f>Translations!$B$253</f>
        <v>Wir haben die für den Nachweis der Erreichung der Etappenziele und Ziele relevanten Daten, die von dem vorbezeichneten Fernwärmeunternehmen im Bericht, auf den oben verwiesen wird, angegeben wurden, geprüft. Auf der Grundlage der durchgeführten Prüftätigkeiten (siehe Anhang 2) bestätigen wir, dass diese Daten zufriedenstellend sind.
Wir bestätigen außerdem, dass die im Klimaneutralitätsplan und Klimaneutralitätsbericht aufgeführten Etappenziele und Ziele konsistent sind und, dass diese für den Berichtszeitraum erreicht wurden.</v>
      </c>
      <c r="D308" s="686"/>
      <c r="E308" s="686"/>
      <c r="F308" s="686"/>
      <c r="G308" s="687"/>
      <c r="H308" s="71" t="str">
        <f>Translations!$B$199</f>
        <v>ENTWEDER: Wenn Sie diesen Gutachtentext wählen, dürfen keine Probleme aufgetreten und keine besonderen Hinweise auf Aspekte, die die Datenqualität oder die Auslegung des Prüfgutachtens durch einen Adressaten beeinträchtigen könnten, erforderlich sein. Dieses Prüfgutachten darf nur dann gewählt werden, wenn keine nicht berichtigten Falschangaben oder Nichtkonformitäten vorliegen.</v>
      </c>
    </row>
    <row r="309" spans="1:8" s="134" customFormat="1" ht="42.6" customHeight="1" outlineLevel="1" thickBot="1" x14ac:dyDescent="0.25">
      <c r="A309" s="682"/>
      <c r="B309" s="683"/>
      <c r="C309" s="536"/>
      <c r="D309" s="536"/>
      <c r="E309" s="536"/>
      <c r="F309" s="536"/>
      <c r="G309" s="537"/>
      <c r="H309" s="147" t="str">
        <f>Translations!$B$200</f>
        <v>HINWEIS: Ein Prüfgutachten darf nur positive Formulierungen enthalten. – ÄNDERN SIE DIE FORMULIERUNGEN DIESER GUTACHTENTEXTE NICHT. – MACHEN SIE NÄHERE ANGABEN DORT, WO SIE VERLANGT WERDEN.</v>
      </c>
    </row>
    <row r="310" spans="1:8" s="134" customFormat="1" ht="10.7" customHeight="1" thickBot="1" x14ac:dyDescent="0.25">
      <c r="A310" s="362"/>
      <c r="B310" s="142"/>
      <c r="C310" s="263"/>
      <c r="D310" s="263"/>
      <c r="E310" s="263"/>
      <c r="F310" s="263"/>
      <c r="G310" s="263"/>
      <c r="H310" s="147"/>
    </row>
    <row r="311" spans="1:8" s="134" customFormat="1" ht="43.35" customHeight="1" outlineLevel="1" x14ac:dyDescent="0.2">
      <c r="A311" s="684" t="str">
        <f>Translations!$B$201</f>
        <v xml:space="preserve">PRÜFGUTACHTEN – Prüfung mit zufriedenstellendem Ergebnis bei folgenden Einschränkungen: </v>
      </c>
      <c r="B311" s="685"/>
      <c r="C311" s="532" t="str">
        <f>Translations!$B$254</f>
        <v>Wir haben die für den Nachweis der Erreichung der Etappenziele und Ziele relevanten Daten, die von dem vorbezeichneten Fernwärmeunternehmen im Bericht, auf den oben verwiesen wird, angegeben wurden, geprüft. Auf der Grundlage der durchgeführten Prüftätigkeiten (siehe Anhang 2) bestätigen wir, dass diese Daten zufriedenstellend sind, mit folgenden Ausnahmen.
Wir bestätigen außerdem, dass die im Klimaneutralitätsplan und Klimaneutralitätsbericht aufgeführten Etappenziele und Ziele konsistent sind und, dass diese für den Berichtszeitraum erreicht wurden.</v>
      </c>
      <c r="D311" s="532"/>
      <c r="E311" s="532"/>
      <c r="F311" s="532"/>
      <c r="G311" s="533"/>
      <c r="H311" s="71" t="str">
        <f>Translations!$B$203</f>
        <v xml:space="preserve">ODER: Wenn Sie diesen Gutachtentext wählen, weisen Sie den Adressaten auf gewisse Einschränkungen in Bezug auf das Prüfgutachten hin. Bitte machen Sie in knapper Form Angaben zu etwaigen Ausnahmen, die die Daten beeinträchtigen könnten und die deshalb bei dem Prüfgutachten zu berücksichtigen sind. </v>
      </c>
    </row>
    <row r="312" spans="1:8" s="134" customFormat="1" ht="51.95" customHeight="1" outlineLevel="1" x14ac:dyDescent="0.2">
      <c r="A312" s="680"/>
      <c r="B312" s="681"/>
      <c r="C312" s="534"/>
      <c r="D312" s="534"/>
      <c r="E312" s="534"/>
      <c r="F312" s="534"/>
      <c r="G312" s="535"/>
      <c r="H312" s="147" t="str">
        <f>Translations!$B$204</f>
        <v>HINWEIS: Ein Prüfgutachten darf nur positive Formulierungen enthalten. – ÄNDERN SIE DIE FORMULIERUNGEN DIESER GUTACHTENTEXTE NICHT. – MACHEN SIE NÄHERE ANGABEN ODER ANMERKUNGEN DORT, WO SIE VERLANGT WERDEN.</v>
      </c>
    </row>
    <row r="313" spans="1:8" s="134" customFormat="1" ht="25.7" customHeight="1" outlineLevel="1" x14ac:dyDescent="0.2">
      <c r="A313" s="699" t="str">
        <f>Translations!$B$205</f>
        <v>Anmerkungen zu Einschränkungen in Bezug auf das Prüfgutachten:</v>
      </c>
      <c r="B313" s="700"/>
      <c r="C313" s="522" t="s">
        <v>276</v>
      </c>
      <c r="D313" s="522"/>
      <c r="E313" s="522"/>
      <c r="F313" s="522"/>
      <c r="G313" s="523"/>
      <c r="H313" s="520" t="str">
        <f>Translations!$B$206</f>
        <v>HINWEIS: Diese Anmerkungen dienen im Grunde als Warnungen für den Adressaten des Prüfgutachtens - einschließlich beispielsweise Hinweise auf nicht wesentliche Falschangaben, Verstöße und Nichtkonformitäten, die zum Zeitpunkt der Bestätigung des Prüfgutachtens nicht korrigiert wurden, jedoch nicht bewirken, dass die Prüfstelle nicht mit hinreichender Sicherheit bestätigen kann, dass die Daten keine wesentlichen Falschangaben enthalten. (Hier genügt eine Zusammenfassung der wichtigsten Aspekte, auf die die Prüfstelle einen Adressaten besonders hinweisen möchte; die näheren Einzelheiten zu allen nicht wesentlichen Falschangaben, Verstößen und Nichtkonformitäten sowie Empfehlungen für Verbesserungen sollten in den Feststellungen in Anhang 1 angeführt werden.)</v>
      </c>
    </row>
    <row r="314" spans="1:8" s="134" customFormat="1" ht="25.7" customHeight="1" outlineLevel="1" x14ac:dyDescent="0.2">
      <c r="A314" s="699"/>
      <c r="B314" s="700"/>
      <c r="C314" s="522" t="s">
        <v>277</v>
      </c>
      <c r="D314" s="522"/>
      <c r="E314" s="522"/>
      <c r="F314" s="522"/>
      <c r="G314" s="523"/>
      <c r="H314" s="520"/>
    </row>
    <row r="315" spans="1:8" s="134" customFormat="1" ht="25.7" customHeight="1" outlineLevel="1" x14ac:dyDescent="0.2">
      <c r="A315" s="699"/>
      <c r="B315" s="700"/>
      <c r="C315" s="522" t="s">
        <v>278</v>
      </c>
      <c r="D315" s="522"/>
      <c r="E315" s="522"/>
      <c r="F315" s="522"/>
      <c r="G315" s="523"/>
      <c r="H315" s="520"/>
    </row>
    <row r="316" spans="1:8" s="134" customFormat="1" ht="12.95" customHeight="1" outlineLevel="1" x14ac:dyDescent="0.2">
      <c r="A316" s="699"/>
      <c r="B316" s="700"/>
      <c r="C316" s="522"/>
      <c r="D316" s="522"/>
      <c r="E316" s="522"/>
      <c r="F316" s="522"/>
      <c r="G316" s="523"/>
      <c r="H316" s="520"/>
    </row>
    <row r="317" spans="1:8" s="134" customFormat="1" ht="12.95" customHeight="1" outlineLevel="1" x14ac:dyDescent="0.2">
      <c r="A317" s="699"/>
      <c r="B317" s="700"/>
      <c r="C317" s="522"/>
      <c r="D317" s="522"/>
      <c r="E317" s="522"/>
      <c r="F317" s="522"/>
      <c r="G317" s="523"/>
      <c r="H317" s="520"/>
    </row>
    <row r="318" spans="1:8" s="134" customFormat="1" ht="12.95" customHeight="1" outlineLevel="1" x14ac:dyDescent="0.2">
      <c r="A318" s="699"/>
      <c r="B318" s="700"/>
      <c r="C318" s="522"/>
      <c r="D318" s="522"/>
      <c r="E318" s="522"/>
      <c r="F318" s="522"/>
      <c r="G318" s="523"/>
      <c r="H318" s="520"/>
    </row>
    <row r="319" spans="1:8" s="134" customFormat="1" ht="12.95" customHeight="1" outlineLevel="1" x14ac:dyDescent="0.2">
      <c r="A319" s="699"/>
      <c r="B319" s="700"/>
      <c r="C319" s="522"/>
      <c r="D319" s="522"/>
      <c r="E319" s="522"/>
      <c r="F319" s="522"/>
      <c r="G319" s="523"/>
      <c r="H319" s="520"/>
    </row>
    <row r="320" spans="1:8" s="134" customFormat="1" ht="12.95" customHeight="1" outlineLevel="1" x14ac:dyDescent="0.2">
      <c r="A320" s="699"/>
      <c r="B320" s="700"/>
      <c r="C320" s="522"/>
      <c r="D320" s="522"/>
      <c r="E320" s="522"/>
      <c r="F320" s="522"/>
      <c r="G320" s="523"/>
      <c r="H320" s="520" t="str">
        <f>Translations!$B$207</f>
        <v>Machen Sie bitte Anmerkungen zu etwaigen Ausnahmen, die festgestellt wurden und die die Prüfung beeinträchtigen/beeinträchtigen könnten und deshalb in Bezug auf das Prüfgutachten zu beachten sind. Bitte nummerieren Sie die einzelnen Anmerkungen; blenden Sie alle nicht benutzten Zeilen aus.</v>
      </c>
    </row>
    <row r="321" spans="1:9" s="134" customFormat="1" ht="12.95" customHeight="1" outlineLevel="1" x14ac:dyDescent="0.2">
      <c r="A321" s="699"/>
      <c r="B321" s="700"/>
      <c r="C321" s="522"/>
      <c r="D321" s="522"/>
      <c r="E321" s="522"/>
      <c r="F321" s="522"/>
      <c r="G321" s="523"/>
      <c r="H321" s="520"/>
    </row>
    <row r="322" spans="1:9" s="134" customFormat="1" ht="12.95" customHeight="1" outlineLevel="1" thickBot="1" x14ac:dyDescent="0.25">
      <c r="A322" s="701"/>
      <c r="B322" s="702"/>
      <c r="C322" s="524"/>
      <c r="D322" s="524"/>
      <c r="E322" s="524"/>
      <c r="F322" s="524"/>
      <c r="G322" s="525"/>
      <c r="H322" s="520"/>
    </row>
    <row r="323" spans="1:9" s="134" customFormat="1" ht="10.7" customHeight="1" thickBot="1" x14ac:dyDescent="0.25">
      <c r="A323" s="362"/>
      <c r="B323" s="142"/>
      <c r="C323" s="263"/>
      <c r="D323" s="263"/>
      <c r="E323" s="263"/>
      <c r="F323" s="263"/>
      <c r="G323" s="263"/>
      <c r="H323" s="147"/>
    </row>
    <row r="324" spans="1:9" ht="137.44999999999999" customHeight="1" outlineLevel="1" x14ac:dyDescent="0.2">
      <c r="A324" s="684" t="str">
        <f>Translations!$B$208</f>
        <v xml:space="preserve">PRÜFGUTACHTEN – Prüfung ohne zufriedenstellendes Ergebnis: </v>
      </c>
      <c r="B324" s="685"/>
      <c r="C324" s="532" t="str">
        <f>Translations!$B$255</f>
        <v>Wir haben die für den Nachweis der Erreichung der Etappenziele und Ziele relevanten Daten, die von dem vorbezeichneten Fernwärmeunternehmen im Bericht, auf den oben verwiesen wird, angegeben wurden, geprüft. Auf der Grundlage der durchgeführten Prüftätigkeiten (siehe Anhang 2) ist eine Verifizierung dieser Daten aus nachstehenden Gründen NICHT möglich; und/oder
ein oder mehrere der im Klimaneutralitätsplan und im Klimaneutralitätsbericht für den Berichtszeitraum festgelegten Etappenziele oder Ziele wurden NICHT erreicht.</v>
      </c>
      <c r="D324" s="532"/>
      <c r="E324" s="532"/>
      <c r="F324" s="532"/>
      <c r="G324" s="533"/>
      <c r="H324" s="95" t="str">
        <f>Translations!$B$210</f>
        <v>ODER: Wählen Sie diesen Gutachtentext wenn
1) die Daten nicht geprüft werden können, weil sie eine oder mehrere wesentliche Falschangaben enthalten, weil der Umfang der Prüfung eingeschränkt ist oder weil es Nichtkonformitäten gibt, die für sich allein oder zusammen mit weiteren Nichtkonformitäten zu unzureichender Klarheit führen und bewirken, dass die Prüfstelle nicht mit hinreichender Sicherheit feststellen kann, dass die Daten keine wesentlichen Falschangaben enthalten. (Diese sollten als wesentliche Aspekte in Anhang 1 zusammen mit nicht wesentlichen Vorbehalten, die zum Zeitpunkt der abschließenden Verifizierung noch bestanden, präzise genannt werden.)
2) die im Klimaneutralitätsplan und im Klimaneutralitätsbericht aufgeführten Etappenziele und Ziele NICHT ERREICHT WURDEN.</v>
      </c>
    </row>
    <row r="325" spans="1:9" ht="25.5" customHeight="1" outlineLevel="1" x14ac:dyDescent="0.2">
      <c r="A325" s="680"/>
      <c r="B325" s="681"/>
      <c r="C325" s="534" t="str">
        <f>Translations!$B$212</f>
        <v>• Sie enthalten eine nicht berichtigte wesentliche Falschangabe (für sich allein oder zusammen mit anderen).</v>
      </c>
      <c r="D325" s="534"/>
      <c r="E325" s="534"/>
      <c r="F325" s="534"/>
      <c r="G325" s="535"/>
      <c r="H325" s="521" t="str">
        <f>Translations!$B$211</f>
        <v>Bitte beachten Sie, dass die Prüfung des Klimaneutralitätsbericht auch dann als "Prüfung ohne zufriedenstellendes Ergebnis" eingestuft werden kann, wenn die zur Darstellung der erreichten Etappenziele oder Ziele verwendeten Daten frei von wesentlichen Falschangaben sind, sofern die für den Berichtszeitraum relevanten Etappenziele und/oder Ziele nicht erreicht wurden.</v>
      </c>
    </row>
    <row r="326" spans="1:9" ht="29.45" customHeight="1" outlineLevel="1" x14ac:dyDescent="0.2">
      <c r="A326" s="680"/>
      <c r="B326" s="681"/>
      <c r="C326" s="534" t="str">
        <f>Translations!$B$214</f>
        <v>• Sie enthalten eine nicht berichtigte wesentliche Nichtkonformität (für sich allein oder zusammen mit anderen).</v>
      </c>
      <c r="D326" s="534"/>
      <c r="E326" s="534"/>
      <c r="F326" s="534"/>
      <c r="G326" s="535"/>
      <c r="H326" s="521"/>
    </row>
    <row r="327" spans="1:9" ht="53.45" customHeight="1" outlineLevel="1" x14ac:dyDescent="0.2">
      <c r="A327" s="680"/>
      <c r="B327" s="681"/>
      <c r="C327" s="534" t="str">
        <f>Translations!$B$215</f>
        <v>• wesentliche Nichtkonformitäten mit der EU-Verordnung über die kostenlose Zuteilung, der EU-Verordnung über Änderungen der Aktivitätsraten oder der Durchführungsverordnung (EU) 2023/2441, d.h., dass keine ausreichende Klarheit bestand, um mit hinreichender Sicherheit zu einer Schlussfolgerung zu gelangen.</v>
      </c>
      <c r="D327" s="534"/>
      <c r="E327" s="534"/>
      <c r="F327" s="534"/>
      <c r="G327" s="535"/>
      <c r="H327" s="95" t="str">
        <f>Translations!$B$213</f>
        <v>Wählen Sie die zutreffenden Gründe aus der vorgegebenen Liste bzw. fügen Sie ggf. einen Grund hinzu.</v>
      </c>
    </row>
    <row r="328" spans="1:9" ht="15.75" customHeight="1" outlineLevel="1" x14ac:dyDescent="0.2">
      <c r="A328" s="680"/>
      <c r="B328" s="681"/>
      <c r="C328" s="534" t="str">
        <f>Translations!$B$216</f>
        <v>• Der Umfang der Prüfung ist aufgrund folgender Umstände zu eingeschränkt:</v>
      </c>
      <c r="D328" s="534"/>
      <c r="E328" s="534"/>
      <c r="F328" s="534"/>
      <c r="G328" s="535"/>
      <c r="H328" s="95"/>
    </row>
    <row r="329" spans="1:9" ht="29.1" customHeight="1" outlineLevel="1" x14ac:dyDescent="0.2">
      <c r="A329" s="680"/>
      <c r="B329" s="681"/>
      <c r="C329" s="534" t="str">
        <f>Translations!$B$217</f>
        <v>- Datenlücken oder Fehlen von notwendigen Belegen oder Informationen, um den Bericht mit hinreichender Sicherheit zu bewerten oder um eine Prüfung durchführen zu können.</v>
      </c>
      <c r="D329" s="534"/>
      <c r="E329" s="534"/>
      <c r="F329" s="534"/>
      <c r="G329" s="535"/>
    </row>
    <row r="330" spans="1:9" ht="28.7" customHeight="1" outlineLevel="1" x14ac:dyDescent="0.2">
      <c r="A330" s="680"/>
      <c r="B330" s="681"/>
      <c r="C330" s="534" t="str">
        <f>Translations!$B$218</f>
        <v>- der Klimaneutralitätsplan ist nicht umfassend oder klar genug, um Schlussfolgerungen aus der Prüfung zu ziehen.</v>
      </c>
      <c r="D330" s="534"/>
      <c r="E330" s="534"/>
      <c r="F330" s="534"/>
      <c r="G330" s="535"/>
      <c r="H330" s="95"/>
    </row>
    <row r="331" spans="1:9" ht="17.100000000000001" customHeight="1" outlineLevel="1" thickBot="1" x14ac:dyDescent="0.25">
      <c r="A331" s="682"/>
      <c r="B331" s="683"/>
      <c r="C331" s="536" t="str">
        <f>Translations!$B$219</f>
        <v>- der Klimaneutralitätsplan wurde nicht überprüft oder gilt nicht als konform.</v>
      </c>
      <c r="D331" s="536"/>
      <c r="E331" s="536"/>
      <c r="F331" s="536"/>
      <c r="G331" s="537"/>
      <c r="H331" s="95"/>
    </row>
    <row r="332" spans="1:9" ht="10.7" customHeight="1" thickBot="1" x14ac:dyDescent="0.25">
      <c r="B332" s="142"/>
      <c r="C332" s="263"/>
      <c r="D332" s="263"/>
      <c r="E332" s="263"/>
      <c r="F332" s="263"/>
      <c r="G332" s="263"/>
      <c r="H332" s="147"/>
    </row>
    <row r="333" spans="1:9" s="48" customFormat="1" ht="13.5" customHeight="1" thickBot="1" x14ac:dyDescent="0.25">
      <c r="A333" s="703" t="str">
        <f>Translations!$B$220</f>
        <v>PRÜFTEAM</v>
      </c>
      <c r="B333" s="704"/>
      <c r="C333" s="704"/>
      <c r="D333" s="704"/>
      <c r="E333" s="704"/>
      <c r="F333" s="704"/>
      <c r="G333" s="705"/>
      <c r="H333" s="147"/>
      <c r="I333" s="134"/>
    </row>
    <row r="334" spans="1:9" ht="16.5" customHeight="1" x14ac:dyDescent="0.2">
      <c r="A334" s="636" t="str">
        <f>Translations!$B$221</f>
        <v>Leitende/r EU-EHS-Prüfer/in:</v>
      </c>
      <c r="B334" s="510"/>
      <c r="C334" s="577"/>
      <c r="D334" s="577"/>
      <c r="E334" s="577"/>
      <c r="F334" s="577"/>
      <c r="G334" s="578"/>
      <c r="H334" s="71" t="str">
        <f>Translations!$B$222</f>
        <v>Angabe des Namens</v>
      </c>
    </row>
    <row r="335" spans="1:9" ht="16.5" customHeight="1" x14ac:dyDescent="0.2">
      <c r="A335" s="629" t="str">
        <f>Translations!$B$223</f>
        <v>EU-EHS-Prüfer/in:</v>
      </c>
      <c r="B335" s="512"/>
      <c r="C335" s="575"/>
      <c r="D335" s="575"/>
      <c r="E335" s="575"/>
      <c r="F335" s="575"/>
      <c r="G335" s="576"/>
      <c r="H335" s="71" t="str">
        <f>Translations!$B$222</f>
        <v>Angabe des Namens</v>
      </c>
    </row>
    <row r="336" spans="1:9" ht="29.25" customHeight="1" x14ac:dyDescent="0.2">
      <c r="A336" s="629" t="str">
        <f>Translations!$B$224</f>
        <v>Technische/r Sachverständige/r (EU-EHS-Prüfer/in):</v>
      </c>
      <c r="B336" s="512"/>
      <c r="C336" s="575"/>
      <c r="D336" s="575"/>
      <c r="E336" s="575"/>
      <c r="F336" s="575"/>
      <c r="G336" s="576"/>
      <c r="H336" s="71" t="str">
        <f>Translations!$B$222</f>
        <v>Angabe des Namens</v>
      </c>
    </row>
    <row r="337" spans="1:9" ht="16.5" customHeight="1" x14ac:dyDescent="0.2">
      <c r="A337" s="629" t="str">
        <f>Translations!$B$225</f>
        <v>Unabhängige/r Überprüfer/in:</v>
      </c>
      <c r="B337" s="512"/>
      <c r="C337" s="575"/>
      <c r="D337" s="575"/>
      <c r="E337" s="575"/>
      <c r="F337" s="575"/>
      <c r="G337" s="576"/>
      <c r="H337" s="71" t="str">
        <f>Translations!$B$222</f>
        <v>Angabe des Namens</v>
      </c>
    </row>
    <row r="338" spans="1:9" ht="29.25" customHeight="1" thickBot="1" x14ac:dyDescent="0.25">
      <c r="A338" s="630" t="str">
        <f>Translations!$B$226</f>
        <v>Technische/r Sachverständige/r (unabhängige Überprüfung):</v>
      </c>
      <c r="B338" s="631"/>
      <c r="C338" s="571"/>
      <c r="D338" s="571"/>
      <c r="E338" s="571"/>
      <c r="F338" s="571"/>
      <c r="G338" s="572"/>
      <c r="H338" s="71" t="str">
        <f>Translations!$B$222</f>
        <v>Angabe des Namens</v>
      </c>
    </row>
    <row r="339" spans="1:9" ht="9" customHeight="1" thickBot="1" x14ac:dyDescent="0.25">
      <c r="C339" s="69"/>
      <c r="D339" s="69"/>
      <c r="E339" s="69"/>
      <c r="F339" s="69"/>
      <c r="G339" s="69"/>
      <c r="H339" s="147"/>
    </row>
    <row r="340" spans="1:9" ht="44.25" customHeight="1" x14ac:dyDescent="0.2">
      <c r="A340" s="697" t="str">
        <f>CONCATENATE(Translations!$B$227,C344,":")</f>
        <v>Unterschrift im Auftrag von:</v>
      </c>
      <c r="B340" s="698"/>
      <c r="C340" s="566"/>
      <c r="D340" s="566"/>
      <c r="E340" s="566"/>
      <c r="F340" s="566"/>
      <c r="G340" s="567"/>
      <c r="H340" s="267" t="str">
        <f>Translations!$B$228</f>
        <v>&lt;Hier: Unterschrift des Unterzeichnungsbefugten&gt;</v>
      </c>
    </row>
    <row r="341" spans="1:9" ht="68.25" customHeight="1" x14ac:dyDescent="0.2">
      <c r="A341" s="629" t="str">
        <f>Translations!$B$229</f>
        <v>Name der/s Unterzeichnungsbefugten:</v>
      </c>
      <c r="B341" s="512"/>
      <c r="C341" s="569"/>
      <c r="D341" s="569"/>
      <c r="E341" s="569"/>
      <c r="F341" s="569"/>
      <c r="G341" s="570"/>
      <c r="H341" s="267" t="str">
        <f>Translations!$B$230</f>
        <v>WICHTIGER HINWEIS: Mit der Abgabe des Prüfgutachtens und Ihrer Unterschrift in diesem Feld bestätigen Sie mit hinreichender Sicherheit, dass die Daten richtig sind (bis zur anwendbaren Wesentlichkeitsschwelle von 5 %) und ALLE Vorschriften und Grundsätze eingehalten wurden. Sollten später Fehler festgestellt werden, die bewirken, dass das obige Prüfgutachten nichtig ist, könnte der Prüfer/die Prüferin/die Prüfstelle rechtlich und finanziell haftbar gemacht werden.</v>
      </c>
    </row>
    <row r="342" spans="1:9" ht="26.25" customHeight="1" thickBot="1" x14ac:dyDescent="0.25">
      <c r="A342" s="630" t="str">
        <f>Translations!$B$231</f>
        <v>Datum des Prüfgutachtens:</v>
      </c>
      <c r="B342" s="631"/>
      <c r="C342" s="563"/>
      <c r="D342" s="563"/>
      <c r="E342" s="563"/>
      <c r="F342" s="563"/>
      <c r="G342" s="564"/>
      <c r="H342" s="71" t="str">
        <f>Translations!$B$232</f>
        <v>Angabe des Datums des Prüfgutachtens - Hinweis: Dieses Datum muss bei einer Aktualisierung des Prüfgutachtens entsprechend angepasst werden.</v>
      </c>
    </row>
    <row r="343" spans="1:9" ht="13.5" thickBot="1" x14ac:dyDescent="0.25">
      <c r="A343" s="198"/>
      <c r="B343" s="142"/>
      <c r="C343" s="69"/>
      <c r="D343" s="69"/>
      <c r="E343" s="69"/>
      <c r="F343" s="69"/>
      <c r="G343" s="69"/>
      <c r="H343" s="71"/>
    </row>
    <row r="344" spans="1:9" ht="16.5" customHeight="1" x14ac:dyDescent="0.2">
      <c r="A344" s="636" t="str">
        <f>Translations!$B$233</f>
        <v>Bezeichnung der Prüfstelle:</v>
      </c>
      <c r="B344" s="510"/>
      <c r="C344" s="566"/>
      <c r="D344" s="566"/>
      <c r="E344" s="566"/>
      <c r="F344" s="566"/>
      <c r="G344" s="567"/>
      <c r="H344" s="71" t="str">
        <f>Translations!$B$234</f>
        <v>Angabe der offiziellen Bezeichnung der Prüfstelle</v>
      </c>
    </row>
    <row r="345" spans="1:9" ht="16.5" customHeight="1" x14ac:dyDescent="0.2">
      <c r="A345" s="629" t="str">
        <f>Translations!$B$235</f>
        <v>Kontaktadresse:</v>
      </c>
      <c r="B345" s="512"/>
      <c r="C345" s="569"/>
      <c r="D345" s="569"/>
      <c r="E345" s="569"/>
      <c r="F345" s="569"/>
      <c r="G345" s="570"/>
      <c r="H345" s="71" t="str">
        <f>Translations!$B$236</f>
        <v>Angabe der offiziellen Anschrift der Prüfstelle einschließlich E-Mail-Adresse</v>
      </c>
    </row>
    <row r="346" spans="1:9" ht="16.5" customHeight="1" x14ac:dyDescent="0.2">
      <c r="A346" s="629" t="str">
        <f>Translations!$B$237</f>
        <v>Datum des Prüfvertrags:</v>
      </c>
      <c r="B346" s="512"/>
      <c r="C346" s="569"/>
      <c r="D346" s="569"/>
      <c r="E346" s="569"/>
      <c r="F346" s="569"/>
      <c r="G346" s="570"/>
      <c r="H346" s="147"/>
    </row>
    <row r="347" spans="1:9" s="72" customFormat="1" ht="42" customHeight="1" x14ac:dyDescent="0.2">
      <c r="A347" s="629" t="str">
        <f>Translations!$B$238</f>
        <v>Ist die Prüfstelle eine akkreditierte Prüfstelle oder eine zertifizierte natürliche Person?</v>
      </c>
      <c r="B347" s="512"/>
      <c r="C347" s="573"/>
      <c r="D347" s="573"/>
      <c r="E347" s="573"/>
      <c r="F347" s="573"/>
      <c r="G347" s="574"/>
      <c r="H347" s="148"/>
      <c r="I347" s="136"/>
    </row>
    <row r="348" spans="1:9" s="75" customFormat="1" ht="57.75" customHeight="1" x14ac:dyDescent="0.2">
      <c r="A348" s="629" t="str">
        <f>Translations!$B$239</f>
        <v>Bezeichnung der nationalen Akkreditierungsstelle bzw. der für die Zertifizierung zuständigen nationalen Stelle:</v>
      </c>
      <c r="B348" s="512"/>
      <c r="C348" s="516"/>
      <c r="D348" s="516"/>
      <c r="E348" s="516"/>
      <c r="F348" s="516"/>
      <c r="G348" s="517"/>
      <c r="H348" s="71" t="str">
        <f>Translations!$B$240</f>
        <v>Angabe der Bezeichnung der nationalen Akkreditierungsstelle, z. B. Akkreditierung Austria, im Falle einer akkreditierten Prüfstelle bzw. der Bezeichnung der nationalen Zertifizierungsstelle im Falle einer gemäß Artikel 54 Absatz 2 der EU-Verordnung über die Akkreditierung und Prüfung zertifizierten Prüfstelle.</v>
      </c>
      <c r="I348" s="134"/>
    </row>
    <row r="349" spans="1:9" s="75" customFormat="1" ht="29.25" customHeight="1" thickBot="1" x14ac:dyDescent="0.25">
      <c r="A349" s="630" t="str">
        <f>Translations!$B$241</f>
        <v xml:space="preserve">Nummer der Akkreditierung/Zertifizierung: </v>
      </c>
      <c r="B349" s="631"/>
      <c r="C349" s="560"/>
      <c r="D349" s="560"/>
      <c r="E349" s="560"/>
      <c r="F349" s="560"/>
      <c r="G349" s="561"/>
      <c r="H349" s="71" t="str">
        <f>Translations!$B$242</f>
        <v>Angabe der von der vorbezeichneten nationalen Akkreditierungsstelle / nationalen Zertifizierungsstelle zugeteilten Nummer</v>
      </c>
      <c r="I349" s="134"/>
    </row>
  </sheetData>
  <sheetProtection sheet="1" objects="1" scenarios="1" formatCells="0" formatColumns="0" formatRows="0"/>
  <mergeCells count="530">
    <mergeCell ref="F29:G29"/>
    <mergeCell ref="F30:G30"/>
    <mergeCell ref="F31:G31"/>
    <mergeCell ref="F32:G32"/>
    <mergeCell ref="F33:G33"/>
    <mergeCell ref="F34:G34"/>
    <mergeCell ref="C234:D234"/>
    <mergeCell ref="C235:D235"/>
    <mergeCell ref="C236:D236"/>
    <mergeCell ref="C214:D214"/>
    <mergeCell ref="C215:D215"/>
    <mergeCell ref="C216:D216"/>
    <mergeCell ref="C217:D217"/>
    <mergeCell ref="C218:D218"/>
    <mergeCell ref="C219:D219"/>
    <mergeCell ref="C198:D198"/>
    <mergeCell ref="C209:D209"/>
    <mergeCell ref="C210:D210"/>
    <mergeCell ref="C211:D211"/>
    <mergeCell ref="C212:D212"/>
    <mergeCell ref="C213:D213"/>
    <mergeCell ref="C192:D192"/>
    <mergeCell ref="C193:D193"/>
    <mergeCell ref="C194:D194"/>
    <mergeCell ref="B207:G207"/>
    <mergeCell ref="A208:G208"/>
    <mergeCell ref="A209:B209"/>
    <mergeCell ref="A210:B210"/>
    <mergeCell ref="A211:B211"/>
    <mergeCell ref="A198:B198"/>
    <mergeCell ref="A199:B205"/>
    <mergeCell ref="C199:G199"/>
    <mergeCell ref="D200:G200"/>
    <mergeCell ref="D201:G201"/>
    <mergeCell ref="D202:G202"/>
    <mergeCell ref="D203:G203"/>
    <mergeCell ref="D204:G204"/>
    <mergeCell ref="D205:G205"/>
    <mergeCell ref="A108:B108"/>
    <mergeCell ref="A109:B109"/>
    <mergeCell ref="A110:B110"/>
    <mergeCell ref="A111:B111"/>
    <mergeCell ref="A112:B112"/>
    <mergeCell ref="A113:B113"/>
    <mergeCell ref="C150:D150"/>
    <mergeCell ref="C151:D151"/>
    <mergeCell ref="C152:D152"/>
    <mergeCell ref="C130:D130"/>
    <mergeCell ref="C131:D131"/>
    <mergeCell ref="C132:D132"/>
    <mergeCell ref="C133:D133"/>
    <mergeCell ref="C134:D134"/>
    <mergeCell ref="C135:D135"/>
    <mergeCell ref="C109:D109"/>
    <mergeCell ref="C110:D110"/>
    <mergeCell ref="C111:D111"/>
    <mergeCell ref="C112:D112"/>
    <mergeCell ref="C113:D113"/>
    <mergeCell ref="B123:G123"/>
    <mergeCell ref="A124:G124"/>
    <mergeCell ref="A125:B125"/>
    <mergeCell ref="A126:B126"/>
    <mergeCell ref="C86:D86"/>
    <mergeCell ref="C87:D87"/>
    <mergeCell ref="C88:D88"/>
    <mergeCell ref="C89:D89"/>
    <mergeCell ref="C90:D90"/>
    <mergeCell ref="C91:D91"/>
    <mergeCell ref="C69:D69"/>
    <mergeCell ref="C70:D70"/>
    <mergeCell ref="C71:D71"/>
    <mergeCell ref="C72:D72"/>
    <mergeCell ref="C83:D83"/>
    <mergeCell ref="C84:D84"/>
    <mergeCell ref="C62:D62"/>
    <mergeCell ref="C63:D63"/>
    <mergeCell ref="C64:D64"/>
    <mergeCell ref="C65:D65"/>
    <mergeCell ref="C66:D66"/>
    <mergeCell ref="A345:B345"/>
    <mergeCell ref="A346:B346"/>
    <mergeCell ref="A347:B347"/>
    <mergeCell ref="A348:B348"/>
    <mergeCell ref="A293:B295"/>
    <mergeCell ref="A297:B299"/>
    <mergeCell ref="A300:B302"/>
    <mergeCell ref="A303:B305"/>
    <mergeCell ref="A296:G296"/>
    <mergeCell ref="A307:G307"/>
    <mergeCell ref="A273:B273"/>
    <mergeCell ref="A274:B276"/>
    <mergeCell ref="A277:B279"/>
    <mergeCell ref="A280:B282"/>
    <mergeCell ref="A283:B283"/>
    <mergeCell ref="A284:B284"/>
    <mergeCell ref="A267:B267"/>
    <mergeCell ref="A268:B268"/>
    <mergeCell ref="A269:B269"/>
    <mergeCell ref="A349:B349"/>
    <mergeCell ref="A337:B337"/>
    <mergeCell ref="A338:B338"/>
    <mergeCell ref="A340:B340"/>
    <mergeCell ref="A341:B341"/>
    <mergeCell ref="A342:B342"/>
    <mergeCell ref="A344:B344"/>
    <mergeCell ref="A313:B322"/>
    <mergeCell ref="A324:B331"/>
    <mergeCell ref="A333:G333"/>
    <mergeCell ref="A334:B334"/>
    <mergeCell ref="A335:B335"/>
    <mergeCell ref="A336:B336"/>
    <mergeCell ref="C349:G349"/>
    <mergeCell ref="C342:G342"/>
    <mergeCell ref="C344:G344"/>
    <mergeCell ref="C345:G345"/>
    <mergeCell ref="C346:G346"/>
    <mergeCell ref="C347:G347"/>
    <mergeCell ref="C348:G348"/>
    <mergeCell ref="C335:G335"/>
    <mergeCell ref="C336:G336"/>
    <mergeCell ref="C337:G337"/>
    <mergeCell ref="C338:G338"/>
    <mergeCell ref="A270:B270"/>
    <mergeCell ref="A271:B271"/>
    <mergeCell ref="A272:B272"/>
    <mergeCell ref="A261:B261"/>
    <mergeCell ref="A262:B262"/>
    <mergeCell ref="A263:G263"/>
    <mergeCell ref="A264:B264"/>
    <mergeCell ref="A265:B265"/>
    <mergeCell ref="A266:B266"/>
    <mergeCell ref="C268:G268"/>
    <mergeCell ref="C269:G269"/>
    <mergeCell ref="C270:G270"/>
    <mergeCell ref="C271:G271"/>
    <mergeCell ref="C272:G272"/>
    <mergeCell ref="A249:B249"/>
    <mergeCell ref="A250:B250"/>
    <mergeCell ref="A252:G252"/>
    <mergeCell ref="A240:B240"/>
    <mergeCell ref="A241:B247"/>
    <mergeCell ref="C241:G241"/>
    <mergeCell ref="D242:G242"/>
    <mergeCell ref="D243:G243"/>
    <mergeCell ref="H243:H244"/>
    <mergeCell ref="D244:G244"/>
    <mergeCell ref="D245:G245"/>
    <mergeCell ref="D246:G246"/>
    <mergeCell ref="D247:G247"/>
    <mergeCell ref="C240:D240"/>
    <mergeCell ref="A234:B234"/>
    <mergeCell ref="A235:B235"/>
    <mergeCell ref="A236:B236"/>
    <mergeCell ref="A237:B237"/>
    <mergeCell ref="A238:B238"/>
    <mergeCell ref="A239:B239"/>
    <mergeCell ref="A229:G229"/>
    <mergeCell ref="A230:B230"/>
    <mergeCell ref="A231:B231"/>
    <mergeCell ref="C237:D237"/>
    <mergeCell ref="C238:D238"/>
    <mergeCell ref="C239:D239"/>
    <mergeCell ref="H231:H232"/>
    <mergeCell ref="A232:B232"/>
    <mergeCell ref="A233:B233"/>
    <mergeCell ref="C230:D230"/>
    <mergeCell ref="C231:D231"/>
    <mergeCell ref="C232:D232"/>
    <mergeCell ref="C233:D233"/>
    <mergeCell ref="D223:G223"/>
    <mergeCell ref="D224:G224"/>
    <mergeCell ref="D225:G225"/>
    <mergeCell ref="D226:G226"/>
    <mergeCell ref="B228:G228"/>
    <mergeCell ref="A218:B218"/>
    <mergeCell ref="A219:B219"/>
    <mergeCell ref="A220:B226"/>
    <mergeCell ref="C220:G220"/>
    <mergeCell ref="D221:G221"/>
    <mergeCell ref="D222:G222"/>
    <mergeCell ref="A212:B212"/>
    <mergeCell ref="A213:B213"/>
    <mergeCell ref="A214:B214"/>
    <mergeCell ref="A215:B215"/>
    <mergeCell ref="A216:B216"/>
    <mergeCell ref="A217:B217"/>
    <mergeCell ref="A192:B192"/>
    <mergeCell ref="A193:B193"/>
    <mergeCell ref="A194:B194"/>
    <mergeCell ref="A195:B195"/>
    <mergeCell ref="A196:B196"/>
    <mergeCell ref="A197:B197"/>
    <mergeCell ref="A187:G187"/>
    <mergeCell ref="A188:B188"/>
    <mergeCell ref="A189:B189"/>
    <mergeCell ref="A190:B190"/>
    <mergeCell ref="A191:B191"/>
    <mergeCell ref="C188:D188"/>
    <mergeCell ref="C189:D189"/>
    <mergeCell ref="C190:D190"/>
    <mergeCell ref="C191:D191"/>
    <mergeCell ref="C195:D195"/>
    <mergeCell ref="C196:D196"/>
    <mergeCell ref="C197:D197"/>
    <mergeCell ref="H180:H181"/>
    <mergeCell ref="D181:G181"/>
    <mergeCell ref="D182:G182"/>
    <mergeCell ref="D183:G183"/>
    <mergeCell ref="D184:G184"/>
    <mergeCell ref="B186:G186"/>
    <mergeCell ref="A176:B176"/>
    <mergeCell ref="A177:B177"/>
    <mergeCell ref="A178:B184"/>
    <mergeCell ref="C178:G178"/>
    <mergeCell ref="D179:G179"/>
    <mergeCell ref="D180:G180"/>
    <mergeCell ref="C176:D176"/>
    <mergeCell ref="C177:D177"/>
    <mergeCell ref="A170:B170"/>
    <mergeCell ref="A171:B171"/>
    <mergeCell ref="A172:B172"/>
    <mergeCell ref="A173:B173"/>
    <mergeCell ref="A174:B174"/>
    <mergeCell ref="A175:B175"/>
    <mergeCell ref="B165:G165"/>
    <mergeCell ref="A166:G166"/>
    <mergeCell ref="A167:B167"/>
    <mergeCell ref="A168:B168"/>
    <mergeCell ref="C172:D172"/>
    <mergeCell ref="C173:D173"/>
    <mergeCell ref="C174:D174"/>
    <mergeCell ref="C175:D175"/>
    <mergeCell ref="C167:D167"/>
    <mergeCell ref="C168:D168"/>
    <mergeCell ref="C169:D169"/>
    <mergeCell ref="C170:D170"/>
    <mergeCell ref="C171:D171"/>
    <mergeCell ref="H168:H169"/>
    <mergeCell ref="A169:B169"/>
    <mergeCell ref="A156:B156"/>
    <mergeCell ref="A157:B163"/>
    <mergeCell ref="C157:G157"/>
    <mergeCell ref="D158:G158"/>
    <mergeCell ref="D159:G159"/>
    <mergeCell ref="H159:H160"/>
    <mergeCell ref="D160:G160"/>
    <mergeCell ref="D161:G161"/>
    <mergeCell ref="D162:G162"/>
    <mergeCell ref="D163:G163"/>
    <mergeCell ref="C156:D156"/>
    <mergeCell ref="A150:B150"/>
    <mergeCell ref="A151:B151"/>
    <mergeCell ref="A152:B152"/>
    <mergeCell ref="A153:B153"/>
    <mergeCell ref="A154:B154"/>
    <mergeCell ref="A155:B155"/>
    <mergeCell ref="A145:G145"/>
    <mergeCell ref="A146:B146"/>
    <mergeCell ref="A147:B147"/>
    <mergeCell ref="C153:D153"/>
    <mergeCell ref="C154:D154"/>
    <mergeCell ref="C155:D155"/>
    <mergeCell ref="A128:B128"/>
    <mergeCell ref="A129:B129"/>
    <mergeCell ref="A130:B130"/>
    <mergeCell ref="A131:B131"/>
    <mergeCell ref="A132:B132"/>
    <mergeCell ref="A133:B133"/>
    <mergeCell ref="H147:H148"/>
    <mergeCell ref="A148:B148"/>
    <mergeCell ref="A149:B149"/>
    <mergeCell ref="C146:D146"/>
    <mergeCell ref="C147:D147"/>
    <mergeCell ref="C148:D148"/>
    <mergeCell ref="C149:D149"/>
    <mergeCell ref="H138:H139"/>
    <mergeCell ref="D139:G139"/>
    <mergeCell ref="D140:G140"/>
    <mergeCell ref="D141:G141"/>
    <mergeCell ref="D142:G142"/>
    <mergeCell ref="B144:G144"/>
    <mergeCell ref="C128:D128"/>
    <mergeCell ref="C129:D129"/>
    <mergeCell ref="H105:H106"/>
    <mergeCell ref="A106:B106"/>
    <mergeCell ref="A107:B107"/>
    <mergeCell ref="C104:D104"/>
    <mergeCell ref="C105:D105"/>
    <mergeCell ref="C106:D106"/>
    <mergeCell ref="C107:D107"/>
    <mergeCell ref="H126:H127"/>
    <mergeCell ref="A127:B127"/>
    <mergeCell ref="A114:B114"/>
    <mergeCell ref="A115:B121"/>
    <mergeCell ref="C115:G115"/>
    <mergeCell ref="D116:G116"/>
    <mergeCell ref="D117:G117"/>
    <mergeCell ref="H117:H118"/>
    <mergeCell ref="D118:G118"/>
    <mergeCell ref="D119:G119"/>
    <mergeCell ref="D120:G120"/>
    <mergeCell ref="D121:G121"/>
    <mergeCell ref="C114:D114"/>
    <mergeCell ref="C125:D125"/>
    <mergeCell ref="C126:D126"/>
    <mergeCell ref="C127:D127"/>
    <mergeCell ref="C108:D108"/>
    <mergeCell ref="H96:H97"/>
    <mergeCell ref="D97:G97"/>
    <mergeCell ref="D98:G98"/>
    <mergeCell ref="D99:G99"/>
    <mergeCell ref="D100:G100"/>
    <mergeCell ref="B102:G102"/>
    <mergeCell ref="A92:B92"/>
    <mergeCell ref="A93:B93"/>
    <mergeCell ref="A94:B100"/>
    <mergeCell ref="C94:G94"/>
    <mergeCell ref="D95:G95"/>
    <mergeCell ref="D96:G96"/>
    <mergeCell ref="C92:D92"/>
    <mergeCell ref="C93:D93"/>
    <mergeCell ref="H84:H85"/>
    <mergeCell ref="A85:B85"/>
    <mergeCell ref="C85:D85"/>
    <mergeCell ref="A73:B79"/>
    <mergeCell ref="C73:G73"/>
    <mergeCell ref="D74:G74"/>
    <mergeCell ref="D75:G75"/>
    <mergeCell ref="H75:H76"/>
    <mergeCell ref="D76:G76"/>
    <mergeCell ref="D77:G77"/>
    <mergeCell ref="D78:G78"/>
    <mergeCell ref="D79:G79"/>
    <mergeCell ref="B81:G81"/>
    <mergeCell ref="A82:G82"/>
    <mergeCell ref="A83:B83"/>
    <mergeCell ref="A84:B84"/>
    <mergeCell ref="H63:H64"/>
    <mergeCell ref="A64:B64"/>
    <mergeCell ref="A65:B65"/>
    <mergeCell ref="A66:B66"/>
    <mergeCell ref="A67:B67"/>
    <mergeCell ref="A68:B68"/>
    <mergeCell ref="C67:D67"/>
    <mergeCell ref="C68:D68"/>
    <mergeCell ref="B39:G39"/>
    <mergeCell ref="B60:G60"/>
    <mergeCell ref="A61:G61"/>
    <mergeCell ref="A62:B62"/>
    <mergeCell ref="A63:B63"/>
    <mergeCell ref="C41:D41"/>
    <mergeCell ref="A47:B47"/>
    <mergeCell ref="A48:B48"/>
    <mergeCell ref="A49:B49"/>
    <mergeCell ref="A50:B50"/>
    <mergeCell ref="A51:B51"/>
    <mergeCell ref="A52:B58"/>
    <mergeCell ref="A41:B41"/>
    <mergeCell ref="A42:B42"/>
    <mergeCell ref="A43:B43"/>
    <mergeCell ref="A44:B44"/>
    <mergeCell ref="C340:G340"/>
    <mergeCell ref="C341:G341"/>
    <mergeCell ref="C328:G328"/>
    <mergeCell ref="C329:G329"/>
    <mergeCell ref="C330:G330"/>
    <mergeCell ref="C331:G331"/>
    <mergeCell ref="C334:G334"/>
    <mergeCell ref="C320:G320"/>
    <mergeCell ref="H320:H322"/>
    <mergeCell ref="C321:G321"/>
    <mergeCell ref="C322:G322"/>
    <mergeCell ref="C324:G324"/>
    <mergeCell ref="C325:G325"/>
    <mergeCell ref="H325:H326"/>
    <mergeCell ref="C326:G326"/>
    <mergeCell ref="C327:G327"/>
    <mergeCell ref="C313:G313"/>
    <mergeCell ref="H313:H319"/>
    <mergeCell ref="C314:G314"/>
    <mergeCell ref="C315:G315"/>
    <mergeCell ref="C316:G316"/>
    <mergeCell ref="C317:G317"/>
    <mergeCell ref="C318:G318"/>
    <mergeCell ref="C319:G319"/>
    <mergeCell ref="H306:H307"/>
    <mergeCell ref="C308:G309"/>
    <mergeCell ref="C311:G312"/>
    <mergeCell ref="A308:B309"/>
    <mergeCell ref="A311:B312"/>
    <mergeCell ref="C300:G300"/>
    <mergeCell ref="C301:G301"/>
    <mergeCell ref="C302:G302"/>
    <mergeCell ref="C303:G303"/>
    <mergeCell ref="C304:G304"/>
    <mergeCell ref="C305:G305"/>
    <mergeCell ref="H296:H298"/>
    <mergeCell ref="C297:G297"/>
    <mergeCell ref="C298:G298"/>
    <mergeCell ref="C299:G299"/>
    <mergeCell ref="C290:G290"/>
    <mergeCell ref="H290:H291"/>
    <mergeCell ref="C291:G291"/>
    <mergeCell ref="C292:G292"/>
    <mergeCell ref="C293:G293"/>
    <mergeCell ref="C294:G294"/>
    <mergeCell ref="C295:G295"/>
    <mergeCell ref="A290:B292"/>
    <mergeCell ref="C285:G285"/>
    <mergeCell ref="C286:G286"/>
    <mergeCell ref="C287:G287"/>
    <mergeCell ref="C288:G288"/>
    <mergeCell ref="A285:B287"/>
    <mergeCell ref="A288:B288"/>
    <mergeCell ref="A289:G289"/>
    <mergeCell ref="C280:G280"/>
    <mergeCell ref="C281:G281"/>
    <mergeCell ref="C282:G282"/>
    <mergeCell ref="C283:G283"/>
    <mergeCell ref="C284:G284"/>
    <mergeCell ref="C274:G274"/>
    <mergeCell ref="H274:H275"/>
    <mergeCell ref="C275:G275"/>
    <mergeCell ref="C276:G276"/>
    <mergeCell ref="C277:G277"/>
    <mergeCell ref="C278:G278"/>
    <mergeCell ref="C279:G279"/>
    <mergeCell ref="C273:G273"/>
    <mergeCell ref="C262:G262"/>
    <mergeCell ref="C264:G264"/>
    <mergeCell ref="C265:G265"/>
    <mergeCell ref="C266:G266"/>
    <mergeCell ref="C267:G267"/>
    <mergeCell ref="C256:G256"/>
    <mergeCell ref="C257:G257"/>
    <mergeCell ref="C258:G258"/>
    <mergeCell ref="H260:H261"/>
    <mergeCell ref="C261:G261"/>
    <mergeCell ref="A256:B256"/>
    <mergeCell ref="A257:B257"/>
    <mergeCell ref="A258:B258"/>
    <mergeCell ref="A260:G260"/>
    <mergeCell ref="C253:G253"/>
    <mergeCell ref="C254:G254"/>
    <mergeCell ref="C255:G255"/>
    <mergeCell ref="A254:B254"/>
    <mergeCell ref="A255:B255"/>
    <mergeCell ref="A253:B253"/>
    <mergeCell ref="D56:G56"/>
    <mergeCell ref="D57:G57"/>
    <mergeCell ref="D58:G58"/>
    <mergeCell ref="C249:G249"/>
    <mergeCell ref="C250:G250"/>
    <mergeCell ref="A69:B69"/>
    <mergeCell ref="A70:B70"/>
    <mergeCell ref="A71:B71"/>
    <mergeCell ref="A72:B72"/>
    <mergeCell ref="A86:B86"/>
    <mergeCell ref="A87:B87"/>
    <mergeCell ref="A88:B88"/>
    <mergeCell ref="A89:B89"/>
    <mergeCell ref="A90:B90"/>
    <mergeCell ref="A91:B91"/>
    <mergeCell ref="A103:G103"/>
    <mergeCell ref="A104:B104"/>
    <mergeCell ref="A105:B105"/>
    <mergeCell ref="A134:B134"/>
    <mergeCell ref="A135:B135"/>
    <mergeCell ref="A136:B142"/>
    <mergeCell ref="C136:G136"/>
    <mergeCell ref="D137:G137"/>
    <mergeCell ref="D138:G138"/>
    <mergeCell ref="D53:G53"/>
    <mergeCell ref="D54:G54"/>
    <mergeCell ref="H54:H55"/>
    <mergeCell ref="D55:G55"/>
    <mergeCell ref="C18:G18"/>
    <mergeCell ref="C19:G19"/>
    <mergeCell ref="C20:G20"/>
    <mergeCell ref="H20:H21"/>
    <mergeCell ref="C21:G21"/>
    <mergeCell ref="B36:G36"/>
    <mergeCell ref="A22:B22"/>
    <mergeCell ref="F35:G35"/>
    <mergeCell ref="A45:B45"/>
    <mergeCell ref="A46:B46"/>
    <mergeCell ref="F25:G25"/>
    <mergeCell ref="A24:G24"/>
    <mergeCell ref="A25:B25"/>
    <mergeCell ref="A37:G37"/>
    <mergeCell ref="A40:G40"/>
    <mergeCell ref="C22:G22"/>
    <mergeCell ref="A18:B18"/>
    <mergeCell ref="A19:B19"/>
    <mergeCell ref="A20:B20"/>
    <mergeCell ref="A21:B21"/>
    <mergeCell ref="C13:G13"/>
    <mergeCell ref="C5:G5"/>
    <mergeCell ref="B7:G7"/>
    <mergeCell ref="H7:H11"/>
    <mergeCell ref="B8:G8"/>
    <mergeCell ref="C11:G11"/>
    <mergeCell ref="A1:G2"/>
    <mergeCell ref="H42:H43"/>
    <mergeCell ref="C52:G52"/>
    <mergeCell ref="A13:B13"/>
    <mergeCell ref="A14:B14"/>
    <mergeCell ref="A15:B15"/>
    <mergeCell ref="A17:G17"/>
    <mergeCell ref="A3:G3"/>
    <mergeCell ref="A4:G4"/>
    <mergeCell ref="A10:G10"/>
    <mergeCell ref="A11:B11"/>
    <mergeCell ref="A12:B12"/>
    <mergeCell ref="C14:G14"/>
    <mergeCell ref="C15:G15"/>
    <mergeCell ref="C12:G12"/>
    <mergeCell ref="F26:G26"/>
    <mergeCell ref="F27:G27"/>
    <mergeCell ref="F28:G28"/>
    <mergeCell ref="C51:D51"/>
    <mergeCell ref="C42:D42"/>
    <mergeCell ref="C43:D43"/>
    <mergeCell ref="C44:D44"/>
    <mergeCell ref="C45:D45"/>
    <mergeCell ref="C46:D46"/>
    <mergeCell ref="C47:D47"/>
    <mergeCell ref="C48:D48"/>
    <mergeCell ref="C49:D49"/>
    <mergeCell ref="C50:D50"/>
  </mergeCells>
  <conditionalFormatting sqref="A63:A72">
    <cfRule type="containsText" dxfId="43" priority="39" operator="containsText" text="Select">
      <formula>NOT(ISERROR(SEARCH("Select",A63)))</formula>
    </cfRule>
  </conditionalFormatting>
  <conditionalFormatting sqref="A84:A93">
    <cfRule type="containsText" dxfId="42" priority="36" operator="containsText" text="Select">
      <formula>NOT(ISERROR(SEARCH("Select",A84)))</formula>
    </cfRule>
  </conditionalFormatting>
  <conditionalFormatting sqref="A105:A114">
    <cfRule type="containsText" dxfId="41" priority="33" operator="containsText" text="Select">
      <formula>NOT(ISERROR(SEARCH("Select",A105)))</formula>
    </cfRule>
  </conditionalFormatting>
  <conditionalFormatting sqref="A126:A135">
    <cfRule type="containsText" dxfId="40" priority="30" operator="containsText" text="Select">
      <formula>NOT(ISERROR(SEARCH("Select",A126)))</formula>
    </cfRule>
  </conditionalFormatting>
  <conditionalFormatting sqref="A147:A156">
    <cfRule type="containsText" dxfId="39" priority="27" operator="containsText" text="Select">
      <formula>NOT(ISERROR(SEARCH("Select",A147)))</formula>
    </cfRule>
  </conditionalFormatting>
  <conditionalFormatting sqref="A168:A177">
    <cfRule type="containsText" dxfId="38" priority="24" operator="containsText" text="Select">
      <formula>NOT(ISERROR(SEARCH("Select",A168)))</formula>
    </cfRule>
  </conditionalFormatting>
  <conditionalFormatting sqref="A189:A198">
    <cfRule type="containsText" dxfId="37" priority="21" operator="containsText" text="Select">
      <formula>NOT(ISERROR(SEARCH("Select",A189)))</formula>
    </cfRule>
  </conditionalFormatting>
  <conditionalFormatting sqref="A210:A219">
    <cfRule type="containsText" dxfId="36" priority="18" operator="containsText" text="Select">
      <formula>NOT(ISERROR(SEARCH("Select",A210)))</formula>
    </cfRule>
  </conditionalFormatting>
  <conditionalFormatting sqref="A231:A240">
    <cfRule type="containsText" dxfId="35" priority="15" operator="containsText" text="Select">
      <formula>NOT(ISERROR(SEARCH("Select",A231)))</formula>
    </cfRule>
  </conditionalFormatting>
  <conditionalFormatting sqref="C14">
    <cfRule type="containsText" dxfId="34" priority="3" operator="containsText" text="Select">
      <formula>NOT(ISERROR(SEARCH("Select",C14)))</formula>
    </cfRule>
  </conditionalFormatting>
  <conditionalFormatting sqref="C16 A42:A51 C42:C51">
    <cfRule type="containsText" dxfId="33" priority="44" operator="containsText" text="Select">
      <formula>NOT(ISERROR(SEARCH("Select",A16)))</formula>
    </cfRule>
  </conditionalFormatting>
  <conditionalFormatting sqref="C18:C23 C25:C35">
    <cfRule type="containsText" dxfId="32" priority="43" operator="containsText" text="Select">
      <formula>NOT(ISERROR(SEARCH("Select",C18)))</formula>
    </cfRule>
  </conditionalFormatting>
  <conditionalFormatting sqref="C63:C72">
    <cfRule type="containsText" dxfId="31" priority="12" operator="containsText" text="Select">
      <formula>NOT(ISERROR(SEARCH("Select",C63)))</formula>
    </cfRule>
  </conditionalFormatting>
  <conditionalFormatting sqref="C84:C93">
    <cfRule type="containsText" dxfId="30" priority="11" operator="containsText" text="Select">
      <formula>NOT(ISERROR(SEARCH("Select",C84)))</formula>
    </cfRule>
  </conditionalFormatting>
  <conditionalFormatting sqref="C105:C114">
    <cfRule type="containsText" dxfId="29" priority="10" operator="containsText" text="Select">
      <formula>NOT(ISERROR(SEARCH("Select",C105)))</formula>
    </cfRule>
  </conditionalFormatting>
  <conditionalFormatting sqref="C126:C135">
    <cfRule type="containsText" dxfId="28" priority="9" operator="containsText" text="Select">
      <formula>NOT(ISERROR(SEARCH("Select",C126)))</formula>
    </cfRule>
  </conditionalFormatting>
  <conditionalFormatting sqref="C147:C156">
    <cfRule type="containsText" dxfId="27" priority="8" operator="containsText" text="Select">
      <formula>NOT(ISERROR(SEARCH("Select",C147)))</formula>
    </cfRule>
  </conditionalFormatting>
  <conditionalFormatting sqref="C168:C177">
    <cfRule type="containsText" dxfId="26" priority="7" operator="containsText" text="Select">
      <formula>NOT(ISERROR(SEARCH("Select",C168)))</formula>
    </cfRule>
  </conditionalFormatting>
  <conditionalFormatting sqref="C189:C198">
    <cfRule type="containsText" dxfId="25" priority="6" operator="containsText" text="Select">
      <formula>NOT(ISERROR(SEARCH("Select",C189)))</formula>
    </cfRule>
  </conditionalFormatting>
  <conditionalFormatting sqref="C210:C219">
    <cfRule type="containsText" dxfId="24" priority="5" operator="containsText" text="Select">
      <formula>NOT(ISERROR(SEARCH("Select",C210)))</formula>
    </cfRule>
  </conditionalFormatting>
  <conditionalFormatting sqref="C231:C240">
    <cfRule type="containsText" dxfId="23" priority="4" operator="containsText" text="Select">
      <formula>NOT(ISERROR(SEARCH("Select",C231)))</formula>
    </cfRule>
  </conditionalFormatting>
  <conditionalFormatting sqref="C249:C250">
    <cfRule type="containsText" dxfId="22" priority="2" operator="containsText" text="Select">
      <formula>NOT(ISERROR(SEARCH("Select",C249)))</formula>
    </cfRule>
  </conditionalFormatting>
  <conditionalFormatting sqref="C253">
    <cfRule type="containsText" dxfId="21" priority="1" operator="containsText" text="Select">
      <formula>NOT(ISERROR(SEARCH("Select",C253)))</formula>
    </cfRule>
  </conditionalFormatting>
  <conditionalFormatting sqref="E26:E35">
    <cfRule type="containsText" dxfId="20" priority="40" operator="containsText" text="Select">
      <formula>NOT(ISERROR(SEARCH("Select",E26)))</formula>
    </cfRule>
  </conditionalFormatting>
  <conditionalFormatting sqref="F42:G51">
    <cfRule type="containsText" dxfId="19" priority="42" operator="containsText" text="Select">
      <formula>NOT(ISERROR(SEARCH("Select",F42)))</formula>
    </cfRule>
  </conditionalFormatting>
  <conditionalFormatting sqref="F63:G72">
    <cfRule type="containsText" dxfId="18" priority="38" operator="containsText" text="Select">
      <formula>NOT(ISERROR(SEARCH("Select",F63)))</formula>
    </cfRule>
  </conditionalFormatting>
  <conditionalFormatting sqref="F84:G93">
    <cfRule type="containsText" dxfId="17" priority="35" operator="containsText" text="Select">
      <formula>NOT(ISERROR(SEARCH("Select",F84)))</formula>
    </cfRule>
  </conditionalFormatting>
  <conditionalFormatting sqref="F105:G114">
    <cfRule type="containsText" dxfId="16" priority="32" operator="containsText" text="Select">
      <formula>NOT(ISERROR(SEARCH("Select",F105)))</formula>
    </cfRule>
  </conditionalFormatting>
  <conditionalFormatting sqref="F126:G135">
    <cfRule type="containsText" dxfId="15" priority="29" operator="containsText" text="Select">
      <formula>NOT(ISERROR(SEARCH("Select",F126)))</formula>
    </cfRule>
  </conditionalFormatting>
  <conditionalFormatting sqref="F147:G156">
    <cfRule type="containsText" dxfId="14" priority="26" operator="containsText" text="Select">
      <formula>NOT(ISERROR(SEARCH("Select",F147)))</formula>
    </cfRule>
  </conditionalFormatting>
  <conditionalFormatting sqref="F168:G177">
    <cfRule type="containsText" dxfId="13" priority="23" operator="containsText" text="Select">
      <formula>NOT(ISERROR(SEARCH("Select",F168)))</formula>
    </cfRule>
  </conditionalFormatting>
  <conditionalFormatting sqref="F189:G198">
    <cfRule type="containsText" dxfId="12" priority="20" operator="containsText" text="Select">
      <formula>NOT(ISERROR(SEARCH("Select",F189)))</formula>
    </cfRule>
  </conditionalFormatting>
  <conditionalFormatting sqref="F210:G219">
    <cfRule type="containsText" dxfId="11" priority="17" operator="containsText" text="Select">
      <formula>NOT(ISERROR(SEARCH("Select",F210)))</formula>
    </cfRule>
  </conditionalFormatting>
  <conditionalFormatting sqref="F231:G240">
    <cfRule type="containsText" dxfId="10" priority="14" operator="containsText" text="Select">
      <formula>NOT(ISERROR(SEARCH("Select",F231)))</formula>
    </cfRule>
  </conditionalFormatting>
  <conditionalFormatting sqref="G42:G51">
    <cfRule type="containsText" dxfId="9" priority="41" operator="containsText" text="NOT">
      <formula>NOT(ISERROR(SEARCH("NOT",G42)))</formula>
    </cfRule>
  </conditionalFormatting>
  <conditionalFormatting sqref="G63:G72">
    <cfRule type="containsText" dxfId="8" priority="37" operator="containsText" text="NOT">
      <formula>NOT(ISERROR(SEARCH("NOT",G63)))</formula>
    </cfRule>
  </conditionalFormatting>
  <conditionalFormatting sqref="G84:G93">
    <cfRule type="containsText" dxfId="7" priority="34" operator="containsText" text="NOT">
      <formula>NOT(ISERROR(SEARCH("NOT",G84)))</formula>
    </cfRule>
  </conditionalFormatting>
  <conditionalFormatting sqref="G105:G114">
    <cfRule type="containsText" dxfId="6" priority="31" operator="containsText" text="NOT">
      <formula>NOT(ISERROR(SEARCH("NOT",G105)))</formula>
    </cfRule>
  </conditionalFormatting>
  <conditionalFormatting sqref="G126:G135">
    <cfRule type="containsText" dxfId="5" priority="28" operator="containsText" text="NOT">
      <formula>NOT(ISERROR(SEARCH("NOT",G126)))</formula>
    </cfRule>
  </conditionalFormatting>
  <conditionalFormatting sqref="G147:G156">
    <cfRule type="containsText" dxfId="4" priority="25" operator="containsText" text="NOT">
      <formula>NOT(ISERROR(SEARCH("NOT",G147)))</formula>
    </cfRule>
  </conditionalFormatting>
  <conditionalFormatting sqref="G168:G177">
    <cfRule type="containsText" dxfId="3" priority="22" operator="containsText" text="NOT">
      <formula>NOT(ISERROR(SEARCH("NOT",G168)))</formula>
    </cfRule>
  </conditionalFormatting>
  <conditionalFormatting sqref="G189:G198">
    <cfRule type="containsText" dxfId="2" priority="19" operator="containsText" text="NOT">
      <formula>NOT(ISERROR(SEARCH("NOT",G189)))</formula>
    </cfRule>
  </conditionalFormatting>
  <conditionalFormatting sqref="G210:G219">
    <cfRule type="containsText" dxfId="1" priority="16" operator="containsText" text="NOT">
      <formula>NOT(ISERROR(SEARCH("NOT",G210)))</formula>
    </cfRule>
  </conditionalFormatting>
  <conditionalFormatting sqref="G231:G240">
    <cfRule type="containsText" dxfId="0" priority="13" operator="containsText" text="NOT">
      <formula>NOT(ISERROR(SEARCH("NOT",G231)))</formula>
    </cfRule>
  </conditionalFormatting>
  <dataValidations count="15">
    <dataValidation type="list" allowBlank="1" showInputMessage="1" showErrorMessage="1" sqref="C347:G347" xr:uid="{D95D602A-7BD7-41FB-A7AF-5AE5A4E41C6A}">
      <formula1>accreditedcertified</formula1>
    </dataValidation>
    <dataValidation type="list" allowBlank="1" showInputMessage="1" showErrorMessage="1" sqref="G231:G240 G63:G72 G84:G93 G105:G114 G126:G135 G147:G156 G168:G177 G189:G198 G210:G219 G42:G51" xr:uid="{686E700D-E659-49BC-88A7-182EC764E2F2}">
      <formula1>Target_Achieved</formula1>
    </dataValidation>
    <dataValidation type="list" allowBlank="1" showInputMessage="1" showErrorMessage="1" sqref="F231:F240 F63:F72 F84:F93 F105:F114 F126:F135 F147:F156 F168:F177 F189:F198 F210:F219 F42:F51" xr:uid="{9CC59A04-F9CD-4572-A856-6D0BD246FADC}">
      <formula1>Target_Type</formula1>
    </dataValidation>
    <dataValidation type="list" allowBlank="1" showInputMessage="1" showErrorMessage="1" sqref="C231:C240 C210:C219 C63:C72 C84:C93 C105:C114 C126:C135 C147:C156 C168:C177 C189:C198 C42:C51" xr:uid="{D1D1DECC-B6C4-4A53-AB5E-B0794CF10D89}">
      <formula1>SI_Type</formula1>
    </dataValidation>
    <dataValidation allowBlank="1" showErrorMessage="1" sqref="C22:G23 E41:G41 C52:C58 C73:C80 C62 C94:C101 C83 C115:C122 C104 C136:C143 C125 C157:C164 C146 C178:C185 C167 C199:C206 C188 C220:C227 C209 C241:C248 C41 E62:G62 E83:G83 E104:G104 E125:G125 E146:G146 E167:G167 E188:G188 E209:G209 E230:G230 C230" xr:uid="{D3DD8A63-3057-411A-B2B2-A653A4CF8AFC}"/>
    <dataValidation type="list" allowBlank="1" showInputMessage="1" showErrorMessage="1" sqref="C19" xr:uid="{22C6534B-2B09-45B6-87F6-534F907B6797}">
      <formula1>ReportingYear</formula1>
    </dataValidation>
    <dataValidation type="list" allowBlank="1" showInputMessage="1" showErrorMessage="1" sqref="E26:E35" xr:uid="{7B20F781-203E-4EC7-A869-C5FDE8D22A8D}">
      <formula1>Annex_I_Activity</formula1>
    </dataValidation>
    <dataValidation type="list" allowBlank="1" showErrorMessage="1" prompt="Please select" sqref="C262:G262" xr:uid="{69D09BD6-7ADA-49C1-8B86-B214967CDC5D}">
      <formula1>rulescompliance4</formula1>
    </dataValidation>
    <dataValidation type="list" allowBlank="1" showErrorMessage="1" prompt="Please select" sqref="C288:G288 D284:G284 C277:G277 D264:G272 C261:G261 C283:C284 C274:G274 C264:C273 C293 C280:G280" xr:uid="{9E9CEA71-BAA2-41CE-9812-840BE1979C0B}">
      <formula1>rulescompliance3</formula1>
    </dataValidation>
    <dataValidation type="list" allowBlank="1" showErrorMessage="1" prompt="Please select" sqref="C279:G279 C276:G276" xr:uid="{233B3A83-D2E1-4D07-B5B1-2764BB6EE67B}">
      <formula1>Rulescompliance2</formula1>
    </dataValidation>
    <dataValidation type="list" allowBlank="1" showInputMessage="1" showErrorMessage="1" sqref="A42:A51 A63:A72 A84:A93 A105:A114 A126:A135 A147:A156 A168:A177 A189:A198 A210:A219 A231:A240" xr:uid="{DD35CD68-1608-4F0B-857E-1F3514BF31A2}">
      <formula1>Sub_Installations</formula1>
    </dataValidation>
    <dataValidation type="list" allowBlank="1" showInputMessage="1" showErrorMessage="1" sqref="C14" xr:uid="{D58FA3FB-B7EF-4F4A-8A28-AA6825A3102A}">
      <formula1>SelectYesNo</formula1>
    </dataValidation>
    <dataValidation type="list" allowBlank="1" showInputMessage="1" showErrorMessage="1" promptTitle="xxx" sqref="C249:C250 C253" xr:uid="{2E0D260E-E38B-4BDA-9A71-17F2B8D0A226}">
      <formula1>SelectYesNo</formula1>
    </dataValidation>
    <dataValidation type="list" allowBlank="1" showInputMessage="1" showErrorMessage="1" sqref="C290 C285:G285" xr:uid="{0676F980-5B2D-4AFA-BFF5-0ECC66190382}">
      <formula1>rulescompliance3</formula1>
    </dataValidation>
    <dataValidation type="list" allowBlank="1" showErrorMessage="1" prompt="Please select" sqref="C297 C300 C303" xr:uid="{B738EE5D-D558-4025-AF85-CC08700AF114}">
      <formula1>yesno</formula1>
    </dataValidation>
  </dataValidations>
  <pageMargins left="0.43307086614173229" right="0.31496062992125984" top="0.35433070866141736" bottom="0.51181102362204722" header="0.23622047244094491" footer="0.19685039370078741"/>
  <pageSetup paperSize="9" scale="88" fitToHeight="9" orientation="portrait" cellComments="asDisplayed" r:id="rId1"/>
  <headerFooter alignWithMargins="0">
    <oddFooter>&amp;L&amp;F/
&amp;A&amp;C&amp;P/&amp;N&amp;RPrinted : &amp;D/&amp;T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83"/>
  <sheetViews>
    <sheetView workbookViewId="0">
      <selection sqref="A1:E1"/>
    </sheetView>
  </sheetViews>
  <sheetFormatPr baseColWidth="10" defaultColWidth="9.140625" defaultRowHeight="12.75" x14ac:dyDescent="0.2"/>
  <cols>
    <col min="1" max="1" width="4.85546875" style="51" customWidth="1"/>
    <col min="2" max="2" width="25.5703125" style="60" customWidth="1"/>
    <col min="3" max="3" width="10.5703125" style="60" customWidth="1"/>
    <col min="4" max="4" width="40.5703125" style="60" customWidth="1"/>
    <col min="5" max="5" width="12.7109375" style="42" customWidth="1"/>
    <col min="6" max="6" width="9.5703125" style="42" customWidth="1"/>
    <col min="7" max="7" width="75.5703125" style="40" customWidth="1"/>
    <col min="8" max="8" width="54.5703125" style="134" customWidth="1"/>
    <col min="9" max="16384" width="9.140625" style="40"/>
  </cols>
  <sheetData>
    <row r="1" spans="1:8" x14ac:dyDescent="0.2">
      <c r="A1" s="616" t="str">
        <f>Translations!$B$9</f>
        <v>Prüfbericht - Emissionshandelssystem</v>
      </c>
      <c r="B1" s="616"/>
      <c r="C1" s="616"/>
      <c r="D1" s="616"/>
      <c r="E1" s="616"/>
      <c r="F1" s="220"/>
      <c r="G1" s="334" t="str">
        <f>Translations!$B$6</f>
        <v>LEITLINIEN FÜR PRÜFSTELLEN</v>
      </c>
    </row>
    <row r="2" spans="1:8" x14ac:dyDescent="0.2">
      <c r="A2" s="616" t="str">
        <f>Translations!$B$8</f>
        <v>EU-EHS Klimaneutralitätsbericht</v>
      </c>
      <c r="B2" s="616"/>
      <c r="C2" s="616"/>
      <c r="D2" s="616"/>
      <c r="E2" s="616"/>
      <c r="F2" s="220"/>
      <c r="G2" s="62"/>
    </row>
    <row r="3" spans="1:8" ht="12.75" customHeight="1" x14ac:dyDescent="0.2">
      <c r="A3" s="46"/>
      <c r="B3" s="720" t="str">
        <f>CONCATENATE(IF('Opinion Statement (Inst)'!B11="",OperatorName,'Opinion Statement (Inst)'!B11)," - ",IF('Opinion Statement (Inst)'!B12="",InstallationName,'Opinion Statement (Inst)'!B12))</f>
        <v>Name des Anlagenbetreibers - Name der Anlage</v>
      </c>
      <c r="C3" s="721"/>
      <c r="D3" s="722"/>
      <c r="E3" s="51"/>
      <c r="F3" s="220"/>
      <c r="G3" s="719" t="str">
        <f>Translations!$B$11</f>
        <v>Hinweis: Der Name der Anlage wird automatisch übernommen, sobald er im Prüfgutachten eingetragen wird.</v>
      </c>
    </row>
    <row r="4" spans="1:8" ht="12.75" customHeight="1" x14ac:dyDescent="0.2">
      <c r="A4" s="717" t="str">
        <f>Translations!$B$258</f>
        <v xml:space="preserve">Anhang 1A – Falschangaben, Verstöße, Nichtkonformitäten und Empfehlungen für Verbesserungen </v>
      </c>
      <c r="B4" s="717"/>
      <c r="C4" s="717"/>
      <c r="D4" s="717"/>
      <c r="E4" s="717"/>
      <c r="F4" s="220"/>
      <c r="G4" s="719"/>
    </row>
    <row r="5" spans="1:8" ht="13.5" customHeight="1" x14ac:dyDescent="0.2">
      <c r="B5" s="43"/>
      <c r="C5" s="43"/>
      <c r="D5" s="43"/>
      <c r="E5" s="51"/>
      <c r="F5" s="220"/>
      <c r="G5" s="62"/>
    </row>
    <row r="6" spans="1:8" ht="27.95" customHeight="1" thickBot="1" x14ac:dyDescent="0.25">
      <c r="A6" s="63" t="s">
        <v>14</v>
      </c>
      <c r="B6" s="490" t="str">
        <f>Translations!$B$259</f>
        <v>Nicht berichtigte Falschangaben, die vor der Abgabe des Prüfberichts nicht berichtigt worden sind</v>
      </c>
      <c r="C6" s="490"/>
      <c r="D6" s="490"/>
      <c r="E6" s="51" t="str">
        <f>Translations!$B$260</f>
        <v>Wesentlich?</v>
      </c>
      <c r="F6" s="220"/>
      <c r="G6" s="64" t="str">
        <f>Translations!$B$261</f>
        <v>Wählen Sie bitte in der Spalte „Wesentlich?“ die zutreffende Antwort „Ja“ oder „Nein“.</v>
      </c>
      <c r="H6" s="74"/>
    </row>
    <row r="7" spans="1:8" ht="25.5" customHeight="1" x14ac:dyDescent="0.2">
      <c r="A7" s="65" t="s">
        <v>15</v>
      </c>
      <c r="B7" s="712"/>
      <c r="C7" s="712"/>
      <c r="D7" s="712"/>
      <c r="E7" s="130" t="s">
        <v>1334</v>
      </c>
      <c r="F7" s="220"/>
      <c r="G7" s="548" t="str">
        <f>Translations!$B$262</f>
        <v>Tragen Sie bitte die entsprechende Beschreibung ein, jeweils eine nicht berichtigte Falschangabe in eine Zeile. Falls der vorgesehene Platz nicht ausreicht, fügen Sie bitte weitere Zeilen ein und nummerieren Sie die einzelnen Punkte. Wenn es KEINE nicht berichtigten Falschangaben gibt, geben Sie bitte in der ersten Zeile „NICHT ZUTREFFEND“ an.</v>
      </c>
    </row>
    <row r="8" spans="1:8" ht="25.5" customHeight="1" x14ac:dyDescent="0.2">
      <c r="A8" s="44" t="s">
        <v>16</v>
      </c>
      <c r="B8" s="551"/>
      <c r="C8" s="551"/>
      <c r="D8" s="551"/>
      <c r="E8" s="124" t="s">
        <v>1334</v>
      </c>
      <c r="F8" s="220"/>
      <c r="G8" s="548"/>
    </row>
    <row r="9" spans="1:8" ht="25.5" customHeight="1" x14ac:dyDescent="0.2">
      <c r="A9" s="44" t="s">
        <v>17</v>
      </c>
      <c r="B9" s="551"/>
      <c r="C9" s="551"/>
      <c r="D9" s="551"/>
      <c r="E9" s="124" t="s">
        <v>1334</v>
      </c>
      <c r="F9" s="220"/>
      <c r="G9" s="548"/>
    </row>
    <row r="10" spans="1:8" ht="25.5" customHeight="1" x14ac:dyDescent="0.2">
      <c r="A10" s="44" t="s">
        <v>18</v>
      </c>
      <c r="B10" s="551"/>
      <c r="C10" s="551"/>
      <c r="D10" s="551"/>
      <c r="E10" s="124" t="s">
        <v>1334</v>
      </c>
      <c r="F10" s="220"/>
      <c r="G10" s="548"/>
    </row>
    <row r="11" spans="1:8" ht="25.5" customHeight="1" x14ac:dyDescent="0.2">
      <c r="A11" s="44" t="s">
        <v>19</v>
      </c>
      <c r="B11" s="551"/>
      <c r="C11" s="551"/>
      <c r="D11" s="551"/>
      <c r="E11" s="124" t="s">
        <v>1334</v>
      </c>
      <c r="F11" s="220"/>
      <c r="G11" s="548"/>
    </row>
    <row r="12" spans="1:8" ht="25.5" customHeight="1" x14ac:dyDescent="0.2">
      <c r="A12" s="44" t="s">
        <v>20</v>
      </c>
      <c r="B12" s="551"/>
      <c r="C12" s="551"/>
      <c r="D12" s="551"/>
      <c r="E12" s="124" t="s">
        <v>1334</v>
      </c>
      <c r="F12" s="220"/>
      <c r="G12" s="548" t="str">
        <f>Translations!$B$263</f>
        <v>Angabe von Einzelheiten zu der Falschangabe, unter anderem Art, Umfang und das von der Falschangabe betroffene Element des Berichts sowie gegebenenfalls Angabe des Grundes, warum die Auswirkungen wesentlich sind. Es ist klar anzugeben, ob der falsch angegebene Wert überbewertet (d. h. zu hoch angesetzt) oder unterbewertet (d. h. zu niedrig angesetzt) wurde. Weitere Informationen zur Klassifizierung und Meldung von Falschangaben finden Sie in den Leitfäden (Guidance Documents) der Europäischen Kommission.</v>
      </c>
    </row>
    <row r="13" spans="1:8" ht="25.5" customHeight="1" x14ac:dyDescent="0.2">
      <c r="A13" s="44" t="s">
        <v>21</v>
      </c>
      <c r="B13" s="551"/>
      <c r="C13" s="551"/>
      <c r="D13" s="551"/>
      <c r="E13" s="124" t="s">
        <v>1334</v>
      </c>
      <c r="F13" s="220"/>
      <c r="G13" s="548"/>
    </row>
    <row r="14" spans="1:8" ht="27.75" customHeight="1" x14ac:dyDescent="0.2">
      <c r="A14" s="44" t="s">
        <v>22</v>
      </c>
      <c r="B14" s="551"/>
      <c r="C14" s="551"/>
      <c r="D14" s="551"/>
      <c r="E14" s="124" t="s">
        <v>1334</v>
      </c>
      <c r="F14" s="220"/>
      <c r="G14" s="548"/>
    </row>
    <row r="15" spans="1:8" ht="25.5" customHeight="1" x14ac:dyDescent="0.2">
      <c r="A15" s="44" t="s">
        <v>23</v>
      </c>
      <c r="B15" s="551"/>
      <c r="C15" s="551"/>
      <c r="D15" s="551"/>
      <c r="E15" s="124" t="s">
        <v>1334</v>
      </c>
      <c r="F15" s="220"/>
      <c r="G15" s="548"/>
    </row>
    <row r="16" spans="1:8" ht="25.5" customHeight="1" thickBot="1" x14ac:dyDescent="0.25">
      <c r="A16" s="45" t="s">
        <v>24</v>
      </c>
      <c r="B16" s="549"/>
      <c r="C16" s="549"/>
      <c r="D16" s="549"/>
      <c r="E16" s="131" t="s">
        <v>1334</v>
      </c>
      <c r="F16" s="220"/>
      <c r="G16" s="548"/>
    </row>
    <row r="17" spans="1:8" x14ac:dyDescent="0.2">
      <c r="B17" s="43"/>
      <c r="C17" s="43"/>
      <c r="D17" s="43"/>
      <c r="E17" s="51"/>
      <c r="F17" s="220"/>
      <c r="G17" s="62"/>
    </row>
    <row r="18" spans="1:8" s="48" customFormat="1" ht="38.25" customHeight="1" thickBot="1" x14ac:dyDescent="0.25">
      <c r="A18" s="63" t="s">
        <v>25</v>
      </c>
      <c r="B18" s="490" t="str">
        <f>Translations!$B$264</f>
        <v>Nicht berichtigte Verstöße gegen die EU-Verordnung über Änderungen der Aktivitätsraten, die EU-Verordnung über die kostenlose Zuteilung oder Durchführungsverordnung (EU) 2023/2441</v>
      </c>
      <c r="C18" s="490"/>
      <c r="D18" s="490"/>
      <c r="E18" s="51" t="str">
        <f>Translations!$B$260</f>
        <v>Wesentlich?</v>
      </c>
      <c r="F18" s="220"/>
      <c r="G18" s="64"/>
      <c r="H18" s="134"/>
    </row>
    <row r="19" spans="1:8" s="48" customFormat="1" ht="12.75" customHeight="1" x14ac:dyDescent="0.2">
      <c r="A19" s="65" t="s">
        <v>26</v>
      </c>
      <c r="B19" s="712"/>
      <c r="C19" s="712"/>
      <c r="D19" s="712"/>
      <c r="E19" s="130" t="s">
        <v>1334</v>
      </c>
      <c r="F19" s="220"/>
      <c r="G19" s="520" t="str">
        <f>Translations!$B$265</f>
        <v>Tragen Sie bitte etwaige relevante Daten ein, jeweils einen Verstoß in eine Zeile. Falls der vorgesehene Platz nicht ausreicht, fügen Sie bitte weitere Zeilen ein und nummerieren Sie die einzelnen Punkte. Wenn es KEINE Verstöße gibt, geben Sie bitte in der ersten Zeile „NICHT ZUTREFFEND“ an.</v>
      </c>
      <c r="H19" s="134"/>
    </row>
    <row r="20" spans="1:8" s="48" customFormat="1" ht="25.5" x14ac:dyDescent="0.2">
      <c r="A20" s="44" t="s">
        <v>27</v>
      </c>
      <c r="B20" s="551"/>
      <c r="C20" s="551"/>
      <c r="D20" s="551"/>
      <c r="E20" s="124" t="s">
        <v>1334</v>
      </c>
      <c r="F20" s="220"/>
      <c r="G20" s="520"/>
      <c r="H20" s="134"/>
    </row>
    <row r="21" spans="1:8" s="48" customFormat="1" ht="25.5" customHeight="1" x14ac:dyDescent="0.2">
      <c r="A21" s="44" t="s">
        <v>28</v>
      </c>
      <c r="B21" s="551"/>
      <c r="C21" s="551"/>
      <c r="D21" s="551"/>
      <c r="E21" s="124" t="s">
        <v>1334</v>
      </c>
      <c r="F21" s="220"/>
      <c r="G21" s="520"/>
      <c r="H21" s="134"/>
    </row>
    <row r="22" spans="1:8" s="48" customFormat="1" ht="25.5" customHeight="1" x14ac:dyDescent="0.2">
      <c r="A22" s="44" t="s">
        <v>29</v>
      </c>
      <c r="B22" s="551"/>
      <c r="C22" s="551"/>
      <c r="D22" s="551"/>
      <c r="E22" s="124" t="s">
        <v>1334</v>
      </c>
      <c r="F22" s="220"/>
      <c r="G22" s="520"/>
      <c r="H22" s="134"/>
    </row>
    <row r="23" spans="1:8" s="48" customFormat="1" ht="25.5" customHeight="1" x14ac:dyDescent="0.2">
      <c r="A23" s="44" t="s">
        <v>30</v>
      </c>
      <c r="B23" s="551"/>
      <c r="C23" s="551"/>
      <c r="D23" s="551"/>
      <c r="E23" s="124" t="s">
        <v>1334</v>
      </c>
      <c r="F23" s="220"/>
      <c r="G23" s="520"/>
      <c r="H23" s="134"/>
    </row>
    <row r="24" spans="1:8" s="48" customFormat="1" ht="25.5" customHeight="1" x14ac:dyDescent="0.2">
      <c r="A24" s="44" t="s">
        <v>31</v>
      </c>
      <c r="B24" s="551"/>
      <c r="C24" s="551"/>
      <c r="D24" s="551"/>
      <c r="E24" s="124" t="s">
        <v>1334</v>
      </c>
      <c r="F24" s="220"/>
      <c r="G24" s="520" t="str">
        <f>Translations!$B$266</f>
        <v>Angabe von Einzelheiten zu dem Verstoß, unter anderem Art und Umfang des Verstoßes und der davon betroffene Artikel der EU-Verordnung über Änderungen der Aktivitätsraten, der EU-Verordnung über die kostenlose Zuteilung oder der Durchführungsverordnung (EU) 2023/2441. Weitere Informationen zur Klassifizierung und Meldung von Nichtkonformitäten finden Sie in den Leitfäden (Guidance Documents) der Europäischen Kommission.</v>
      </c>
      <c r="H24" s="134"/>
    </row>
    <row r="25" spans="1:8" s="48" customFormat="1" ht="26.25" customHeight="1" x14ac:dyDescent="0.2">
      <c r="A25" s="44" t="s">
        <v>32</v>
      </c>
      <c r="B25" s="551"/>
      <c r="C25" s="551"/>
      <c r="D25" s="551"/>
      <c r="E25" s="124" t="s">
        <v>1334</v>
      </c>
      <c r="F25" s="220"/>
      <c r="G25" s="520"/>
      <c r="H25" s="134"/>
    </row>
    <row r="26" spans="1:8" s="48" customFormat="1" ht="26.25" customHeight="1" x14ac:dyDescent="0.2">
      <c r="A26" s="44" t="s">
        <v>33</v>
      </c>
      <c r="B26" s="551"/>
      <c r="C26" s="551"/>
      <c r="D26" s="551"/>
      <c r="E26" s="124" t="s">
        <v>1334</v>
      </c>
      <c r="F26" s="220"/>
      <c r="G26" s="520"/>
      <c r="H26" s="134"/>
    </row>
    <row r="27" spans="1:8" s="48" customFormat="1" ht="26.25" customHeight="1" x14ac:dyDescent="0.2">
      <c r="A27" s="44" t="s">
        <v>34</v>
      </c>
      <c r="B27" s="551"/>
      <c r="C27" s="551"/>
      <c r="D27" s="551"/>
      <c r="E27" s="124" t="s">
        <v>1334</v>
      </c>
      <c r="F27" s="220"/>
      <c r="G27" s="520"/>
      <c r="H27" s="134"/>
    </row>
    <row r="28" spans="1:8" s="48" customFormat="1" ht="26.25" thickBot="1" x14ac:dyDescent="0.25">
      <c r="A28" s="45" t="s">
        <v>35</v>
      </c>
      <c r="B28" s="549"/>
      <c r="C28" s="549"/>
      <c r="D28" s="549"/>
      <c r="E28" s="131" t="s">
        <v>1334</v>
      </c>
      <c r="F28" s="220"/>
      <c r="G28" s="520"/>
      <c r="H28" s="134"/>
    </row>
    <row r="29" spans="1:8" x14ac:dyDescent="0.2">
      <c r="B29" s="43"/>
      <c r="C29" s="43"/>
      <c r="D29" s="43"/>
      <c r="E29" s="51"/>
      <c r="F29" s="220"/>
      <c r="G29" s="62"/>
    </row>
    <row r="30" spans="1:8" ht="13.5" customHeight="1" x14ac:dyDescent="0.2">
      <c r="A30" s="63" t="s">
        <v>36</v>
      </c>
      <c r="B30" s="490" t="str">
        <f>Translations!$B$267</f>
        <v>Nicht korrigierte Nichtkonformitäten mit dem Klimaneutralitätsplan</v>
      </c>
      <c r="C30" s="490"/>
      <c r="D30" s="490"/>
      <c r="E30" s="51"/>
      <c r="F30" s="220"/>
      <c r="G30" s="64"/>
      <c r="H30" s="74"/>
    </row>
    <row r="31" spans="1:8" ht="26.25" customHeight="1" thickBot="1" x14ac:dyDescent="0.25">
      <c r="A31" s="63"/>
      <c r="B31" s="718" t="str">
        <f>Translations!$B$268</f>
        <v>einschließlich Unstimmigkeiten zwischen dem genehmigten Konzept und tatsächlichen Quellen, Stoffströmen und Grenzen usw., die während der Prüfung festgestellt wurden.</v>
      </c>
      <c r="C31" s="718"/>
      <c r="D31" s="718"/>
      <c r="E31" s="51" t="str">
        <f>Translations!$B$260</f>
        <v>Wesentlich?</v>
      </c>
      <c r="F31" s="220"/>
      <c r="G31" s="64"/>
      <c r="H31" s="74"/>
    </row>
    <row r="32" spans="1:8" ht="25.5" customHeight="1" x14ac:dyDescent="0.2">
      <c r="A32" s="65" t="s">
        <v>37</v>
      </c>
      <c r="B32" s="712"/>
      <c r="C32" s="712"/>
      <c r="D32" s="712"/>
      <c r="E32" s="130" t="s">
        <v>1334</v>
      </c>
      <c r="F32" s="220"/>
      <c r="G32" s="520" t="str">
        <f>Translations!$B$269</f>
        <v>Tragen Sie bitte etwaige relevante Daten ein, jeweils eine Nichtkonformität in eine Zeile. Falls der vorgesehene Platz nicht ausreicht, fügen Sie bitte weitere Zeilen ein und nummerieren Sie die einzelnen Punkte. Wenn es KEINE Nichtkonformitäten gibt, geben Sie bitte in der ersten Zeile „NICHT ZUTREFFEND“ an.</v>
      </c>
    </row>
    <row r="33" spans="1:7" ht="25.5" x14ac:dyDescent="0.2">
      <c r="A33" s="44" t="s">
        <v>38</v>
      </c>
      <c r="B33" s="551"/>
      <c r="C33" s="551"/>
      <c r="D33" s="551"/>
      <c r="E33" s="124" t="s">
        <v>1334</v>
      </c>
      <c r="F33" s="220"/>
      <c r="G33" s="520"/>
    </row>
    <row r="34" spans="1:7" ht="26.25" customHeight="1" x14ac:dyDescent="0.2">
      <c r="A34" s="44" t="s">
        <v>39</v>
      </c>
      <c r="B34" s="551"/>
      <c r="C34" s="551"/>
      <c r="D34" s="551"/>
      <c r="E34" s="124" t="s">
        <v>1334</v>
      </c>
      <c r="F34" s="220"/>
      <c r="G34" s="520"/>
    </row>
    <row r="35" spans="1:7" ht="25.5" customHeight="1" x14ac:dyDescent="0.2">
      <c r="A35" s="44" t="s">
        <v>40</v>
      </c>
      <c r="B35" s="551"/>
      <c r="C35" s="551"/>
      <c r="D35" s="551"/>
      <c r="E35" s="124" t="s">
        <v>1334</v>
      </c>
      <c r="F35" s="220"/>
      <c r="G35" s="520"/>
    </row>
    <row r="36" spans="1:7" ht="25.5" customHeight="1" x14ac:dyDescent="0.2">
      <c r="A36" s="44" t="s">
        <v>41</v>
      </c>
      <c r="B36" s="551"/>
      <c r="C36" s="551"/>
      <c r="D36" s="551"/>
      <c r="E36" s="124" t="s">
        <v>1334</v>
      </c>
      <c r="F36" s="220"/>
      <c r="G36" s="520"/>
    </row>
    <row r="37" spans="1:7" ht="25.5" customHeight="1" x14ac:dyDescent="0.2">
      <c r="A37" s="44" t="s">
        <v>42</v>
      </c>
      <c r="B37" s="551"/>
      <c r="C37" s="551"/>
      <c r="D37" s="551"/>
      <c r="E37" s="124" t="s">
        <v>1334</v>
      </c>
      <c r="F37" s="220"/>
      <c r="G37" s="520" t="str">
        <f>Translations!$B$270</f>
        <v>Angabe von Einzelheiten zur Nichtkonformität, unter anderem Art und Umfang der Nichtkonformität und das davon betroffene Element des Klimaneutralitätsplan. Weitere Informationen zur Klassifizierung und Meldung von Nichtkonformitäten finden Sie in den Leitfäden (Guidance Documents) der Dienststellen der Europäischen Kommission.</v>
      </c>
    </row>
    <row r="38" spans="1:7" ht="26.25" customHeight="1" x14ac:dyDescent="0.2">
      <c r="A38" s="44" t="s">
        <v>43</v>
      </c>
      <c r="B38" s="551"/>
      <c r="C38" s="551"/>
      <c r="D38" s="551"/>
      <c r="E38" s="124" t="s">
        <v>1334</v>
      </c>
      <c r="F38" s="220"/>
      <c r="G38" s="520"/>
    </row>
    <row r="39" spans="1:7" ht="26.25" customHeight="1" x14ac:dyDescent="0.2">
      <c r="A39" s="44" t="s">
        <v>44</v>
      </c>
      <c r="B39" s="551"/>
      <c r="C39" s="551"/>
      <c r="D39" s="551"/>
      <c r="E39" s="124" t="s">
        <v>1334</v>
      </c>
      <c r="F39" s="220"/>
      <c r="G39" s="520"/>
    </row>
    <row r="40" spans="1:7" ht="26.25" customHeight="1" x14ac:dyDescent="0.2">
      <c r="A40" s="44" t="s">
        <v>45</v>
      </c>
      <c r="B40" s="551"/>
      <c r="C40" s="551"/>
      <c r="D40" s="551"/>
      <c r="E40" s="124" t="s">
        <v>1334</v>
      </c>
      <c r="F40" s="220"/>
      <c r="G40" s="520"/>
    </row>
    <row r="41" spans="1:7" ht="26.25" thickBot="1" x14ac:dyDescent="0.25">
      <c r="A41" s="45" t="s">
        <v>46</v>
      </c>
      <c r="B41" s="549"/>
      <c r="C41" s="549"/>
      <c r="D41" s="549"/>
      <c r="E41" s="131" t="s">
        <v>1334</v>
      </c>
      <c r="F41" s="220"/>
      <c r="G41" s="520"/>
    </row>
    <row r="42" spans="1:7" x14ac:dyDescent="0.2">
      <c r="A42" s="63"/>
      <c r="B42" s="43"/>
      <c r="C42" s="43"/>
      <c r="D42" s="43"/>
      <c r="E42" s="51"/>
      <c r="F42" s="220"/>
      <c r="G42" s="95"/>
    </row>
    <row r="43" spans="1:7" ht="13.5" customHeight="1" thickBot="1" x14ac:dyDescent="0.25">
      <c r="A43" s="63" t="s">
        <v>662</v>
      </c>
      <c r="B43" s="490" t="str">
        <f>Translations!$B$271</f>
        <v>Gegebenenfalls Empfehlungen für Verbesserungen</v>
      </c>
      <c r="C43" s="490"/>
      <c r="D43" s="490"/>
      <c r="E43" s="51"/>
      <c r="F43" s="220"/>
      <c r="G43" s="62"/>
    </row>
    <row r="44" spans="1:7" ht="25.5" customHeight="1" x14ac:dyDescent="0.2">
      <c r="A44" s="65" t="s">
        <v>663</v>
      </c>
      <c r="B44" s="712"/>
      <c r="C44" s="712"/>
      <c r="D44" s="712"/>
      <c r="E44" s="713"/>
      <c r="F44" s="220"/>
      <c r="G44" s="520" t="str">
        <f>Translations!$B$272</f>
        <v>Tragen Sie bitte etwaige relevante Angaben ein, jeweils eine Verbesserungsempfehlung in eine Zeile. Falls der vorgesehene Platz nicht ausreicht, fügen Sie bitte weitere Zeilen ein und nummerieren Sie die einzelnen Punkte. Wenn es KEINE Empfehlungen für Verbesserungen gibt, geben Sie bitte in der ersten Zeile „NICHT ZUTREFFEND“ an. Weitere Informationen zur Klassifizierung und Meldung von Verbesserungsempfehlungen finden Sie in den Leitfäden (Guidance Documents) der Europäischen Kommission.</v>
      </c>
    </row>
    <row r="45" spans="1:7" ht="25.5" customHeight="1" x14ac:dyDescent="0.2">
      <c r="A45" s="44" t="s">
        <v>664</v>
      </c>
      <c r="B45" s="551"/>
      <c r="C45" s="551"/>
      <c r="D45" s="551"/>
      <c r="E45" s="552"/>
      <c r="F45" s="220"/>
      <c r="G45" s="520"/>
    </row>
    <row r="46" spans="1:7" ht="25.5" customHeight="1" x14ac:dyDescent="0.2">
      <c r="A46" s="44" t="s">
        <v>665</v>
      </c>
      <c r="B46" s="551"/>
      <c r="C46" s="551"/>
      <c r="D46" s="551"/>
      <c r="E46" s="552"/>
      <c r="F46" s="220"/>
      <c r="G46" s="520"/>
    </row>
    <row r="47" spans="1:7" ht="25.5" customHeight="1" x14ac:dyDescent="0.2">
      <c r="A47" s="44" t="s">
        <v>666</v>
      </c>
      <c r="B47" s="551"/>
      <c r="C47" s="551"/>
      <c r="D47" s="551"/>
      <c r="E47" s="552"/>
      <c r="F47" s="220"/>
      <c r="G47" s="520"/>
    </row>
    <row r="48" spans="1:7" ht="25.5" customHeight="1" x14ac:dyDescent="0.2">
      <c r="A48" s="44" t="s">
        <v>667</v>
      </c>
      <c r="B48" s="551"/>
      <c r="C48" s="551"/>
      <c r="D48" s="551"/>
      <c r="E48" s="552"/>
      <c r="F48" s="220"/>
      <c r="G48" s="520"/>
    </row>
    <row r="49" spans="1:8" ht="25.5" customHeight="1" x14ac:dyDescent="0.2">
      <c r="A49" s="44" t="s">
        <v>668</v>
      </c>
      <c r="B49" s="551"/>
      <c r="C49" s="551"/>
      <c r="D49" s="551"/>
      <c r="E49" s="552"/>
      <c r="F49" s="220"/>
      <c r="G49" s="520"/>
    </row>
    <row r="50" spans="1:8" ht="25.5" customHeight="1" x14ac:dyDescent="0.2">
      <c r="A50" s="44" t="s">
        <v>669</v>
      </c>
      <c r="B50" s="551"/>
      <c r="C50" s="551"/>
      <c r="D50" s="551"/>
      <c r="E50" s="552"/>
      <c r="F50" s="220"/>
      <c r="G50" s="520"/>
    </row>
    <row r="51" spans="1:8" ht="25.5" customHeight="1" x14ac:dyDescent="0.2">
      <c r="A51" s="44" t="s">
        <v>670</v>
      </c>
      <c r="B51" s="551"/>
      <c r="C51" s="551"/>
      <c r="D51" s="551"/>
      <c r="E51" s="552"/>
      <c r="F51" s="220"/>
      <c r="G51" s="520"/>
    </row>
    <row r="52" spans="1:8" ht="25.5" customHeight="1" x14ac:dyDescent="0.2">
      <c r="A52" s="44" t="s">
        <v>671</v>
      </c>
      <c r="B52" s="551"/>
      <c r="C52" s="551"/>
      <c r="D52" s="551"/>
      <c r="E52" s="552"/>
      <c r="F52" s="220"/>
      <c r="G52" s="548"/>
    </row>
    <row r="53" spans="1:8" ht="26.25" customHeight="1" thickBot="1" x14ac:dyDescent="0.25">
      <c r="A53" s="45" t="s">
        <v>672</v>
      </c>
      <c r="B53" s="549"/>
      <c r="C53" s="549"/>
      <c r="D53" s="549"/>
      <c r="E53" s="550"/>
      <c r="F53" s="220"/>
      <c r="G53" s="548"/>
    </row>
    <row r="54" spans="1:8" x14ac:dyDescent="0.2">
      <c r="B54" s="43"/>
      <c r="C54" s="43"/>
      <c r="D54" s="43"/>
      <c r="E54" s="51"/>
      <c r="F54" s="220"/>
      <c r="G54" s="62"/>
    </row>
    <row r="55" spans="1:8" s="49" customFormat="1" ht="51" customHeight="1" thickBot="1" x14ac:dyDescent="0.25">
      <c r="A55" s="63" t="s">
        <v>330</v>
      </c>
      <c r="B55" s="490" t="str">
        <f>Translations!$B$273</f>
        <v>Feststellungen aus dem vorherigen Berichtszeitraum, die NICHT beseitigt wurden. 
Etwaige Feststellungen aus dem Vorjahr, die im vorangegangenen Prüfbericht aufgeführt waren und beseitigt worden sind, brauchen hier nicht angeführt zu werden.</v>
      </c>
      <c r="C55" s="490"/>
      <c r="D55" s="490"/>
      <c r="E55" s="51"/>
      <c r="F55" s="220"/>
      <c r="G55" s="62"/>
      <c r="H55" s="134"/>
    </row>
    <row r="56" spans="1:8" s="49" customFormat="1" ht="25.5" customHeight="1" x14ac:dyDescent="0.2">
      <c r="A56" s="65" t="s">
        <v>331</v>
      </c>
      <c r="B56" s="712"/>
      <c r="C56" s="712"/>
      <c r="D56" s="712"/>
      <c r="E56" s="713"/>
      <c r="F56" s="220"/>
      <c r="G56" s="520" t="str">
        <f>Translations!$B$274</f>
        <v>Tragen Sie bitte etwaige relevante Angaben ein; jeweils eine Feststellung aus dem vorherigen Berichtszeitraum, der nicht entsprochen worden ist, in ein Feld. Falls der vorgesehene Platz nicht ausreicht, fügen Sie bitte weitere Zeilen ein und nummerieren Sie die einzelnen Punkte. Wenn es KEINE noch ausstehenden Feststellungen gibt, geben Sie bitte in der ersten Zeile „NICHT ZUTREFFEND“ an.</v>
      </c>
      <c r="H56" s="134"/>
    </row>
    <row r="57" spans="1:8" s="49" customFormat="1" ht="25.5" customHeight="1" x14ac:dyDescent="0.2">
      <c r="A57" s="44" t="s">
        <v>332</v>
      </c>
      <c r="B57" s="551"/>
      <c r="C57" s="551"/>
      <c r="D57" s="551"/>
      <c r="E57" s="552"/>
      <c r="F57" s="220"/>
      <c r="G57" s="520"/>
      <c r="H57" s="134"/>
    </row>
    <row r="58" spans="1:8" s="49" customFormat="1" ht="25.5" customHeight="1" x14ac:dyDescent="0.2">
      <c r="A58" s="44" t="s">
        <v>333</v>
      </c>
      <c r="B58" s="551"/>
      <c r="C58" s="551"/>
      <c r="D58" s="551"/>
      <c r="E58" s="552"/>
      <c r="F58" s="220"/>
      <c r="G58" s="520"/>
      <c r="H58" s="134"/>
    </row>
    <row r="59" spans="1:8" s="49" customFormat="1" ht="25.5" customHeight="1" x14ac:dyDescent="0.2">
      <c r="A59" s="44" t="s">
        <v>334</v>
      </c>
      <c r="B59" s="551"/>
      <c r="C59" s="551"/>
      <c r="D59" s="551"/>
      <c r="E59" s="552"/>
      <c r="F59" s="220"/>
      <c r="G59" s="520"/>
      <c r="H59" s="134"/>
    </row>
    <row r="60" spans="1:8" s="49" customFormat="1" ht="25.5" customHeight="1" x14ac:dyDescent="0.2">
      <c r="A60" s="44" t="s">
        <v>335</v>
      </c>
      <c r="B60" s="551"/>
      <c r="C60" s="551"/>
      <c r="D60" s="551"/>
      <c r="E60" s="552"/>
      <c r="F60" s="220"/>
      <c r="G60" s="520"/>
      <c r="H60" s="134"/>
    </row>
    <row r="61" spans="1:8" s="49" customFormat="1" ht="25.5" customHeight="1" x14ac:dyDescent="0.2">
      <c r="A61" s="44" t="s">
        <v>336</v>
      </c>
      <c r="B61" s="551"/>
      <c r="C61" s="551"/>
      <c r="D61" s="551"/>
      <c r="E61" s="552"/>
      <c r="F61" s="220"/>
      <c r="G61" s="520"/>
      <c r="H61" s="134"/>
    </row>
    <row r="62" spans="1:8" s="49" customFormat="1" ht="25.5" customHeight="1" x14ac:dyDescent="0.2">
      <c r="A62" s="44" t="s">
        <v>337</v>
      </c>
      <c r="B62" s="551"/>
      <c r="C62" s="551"/>
      <c r="D62" s="551"/>
      <c r="E62" s="552"/>
      <c r="F62" s="220"/>
      <c r="G62" s="520"/>
      <c r="H62" s="134"/>
    </row>
    <row r="63" spans="1:8" s="49" customFormat="1" ht="25.5" customHeight="1" x14ac:dyDescent="0.2">
      <c r="A63" s="44" t="s">
        <v>338</v>
      </c>
      <c r="B63" s="551"/>
      <c r="C63" s="551"/>
      <c r="D63" s="551"/>
      <c r="E63" s="552"/>
      <c r="F63" s="220"/>
      <c r="G63" s="520"/>
      <c r="H63" s="134"/>
    </row>
    <row r="64" spans="1:8" s="49" customFormat="1" ht="25.5" customHeight="1" x14ac:dyDescent="0.2">
      <c r="A64" s="44" t="s">
        <v>339</v>
      </c>
      <c r="B64" s="551"/>
      <c r="C64" s="551"/>
      <c r="D64" s="551"/>
      <c r="E64" s="552"/>
      <c r="F64" s="220"/>
      <c r="G64" s="520"/>
      <c r="H64" s="134"/>
    </row>
    <row r="65" spans="1:8" s="49" customFormat="1" ht="26.25" customHeight="1" thickBot="1" x14ac:dyDescent="0.25">
      <c r="A65" s="45" t="s">
        <v>340</v>
      </c>
      <c r="B65" s="549"/>
      <c r="C65" s="549"/>
      <c r="D65" s="549"/>
      <c r="E65" s="550"/>
      <c r="F65" s="220"/>
      <c r="G65" s="520"/>
      <c r="H65" s="134"/>
    </row>
    <row r="66" spans="1:8" s="49" customFormat="1" x14ac:dyDescent="0.2">
      <c r="A66" s="63"/>
      <c r="B66" s="221"/>
      <c r="C66" s="221"/>
      <c r="D66" s="221"/>
      <c r="E66" s="51"/>
      <c r="F66" s="220"/>
      <c r="G66" s="95"/>
      <c r="H66" s="134"/>
    </row>
    <row r="67" spans="1:8" s="48" customFormat="1" x14ac:dyDescent="0.2">
      <c r="A67" s="66"/>
      <c r="B67" s="66"/>
      <c r="C67" s="66"/>
      <c r="D67" s="66"/>
      <c r="E67" s="66"/>
      <c r="F67" s="66"/>
      <c r="G67" s="224"/>
      <c r="H67" s="134"/>
    </row>
    <row r="68" spans="1:8" s="48" customFormat="1" x14ac:dyDescent="0.2">
      <c r="A68" s="717" t="str">
        <f>Translations!$B$275</f>
        <v>Anhang 1B - Methoden zur Ergänzung von Datenlücken</v>
      </c>
      <c r="B68" s="717"/>
      <c r="C68" s="717"/>
      <c r="D68" s="717"/>
      <c r="E68" s="717"/>
      <c r="F68" s="163"/>
      <c r="G68" s="224"/>
      <c r="H68" s="134"/>
    </row>
    <row r="69" spans="1:8" s="48" customFormat="1" ht="13.5" thickBot="1" x14ac:dyDescent="0.25">
      <c r="A69" s="163"/>
      <c r="B69" s="163"/>
      <c r="C69" s="163"/>
      <c r="D69" s="163"/>
      <c r="E69" s="163"/>
      <c r="F69" s="163"/>
      <c r="G69" s="224"/>
      <c r="H69" s="134"/>
    </row>
    <row r="70" spans="1:8" s="48" customFormat="1" ht="29.85" customHeight="1" thickBot="1" x14ac:dyDescent="0.25">
      <c r="A70" s="51"/>
      <c r="B70" s="709" t="str">
        <f>Translations!$B$276</f>
        <v>Gab es eine Lücke in den Daten, die zum Nachweis der Erreichung von Etappenzielen und Zielen verwendet wurden?</v>
      </c>
      <c r="C70" s="710"/>
      <c r="D70" s="711"/>
      <c r="E70" s="410" t="s">
        <v>1334</v>
      </c>
      <c r="F70" s="163"/>
      <c r="G70" s="225" t="str">
        <f>Translations!$B$277</f>
        <v>Eine Methode zur Ergänzung von Datenlücken gemäß Artikel 18 Absatz 4 der  EU-Verordnung über die Akkreditierung und Prüfung.</v>
      </c>
      <c r="H70" s="134"/>
    </row>
    <row r="71" spans="1:8" s="48" customFormat="1" ht="30.75" customHeight="1" thickBot="1" x14ac:dyDescent="0.25">
      <c r="A71" s="51"/>
      <c r="B71" s="709" t="str">
        <f>Translations!$B$278</f>
        <v>Wenn "Ja", basierte der vom Anlagenbetreiber verwendete Ansatz zum Ausgleich der fehlenden Daten auf angemessenen Nachweisen?</v>
      </c>
      <c r="C71" s="710"/>
      <c r="D71" s="711"/>
      <c r="E71" s="411" t="s">
        <v>1334</v>
      </c>
      <c r="F71" s="163"/>
      <c r="G71" s="67"/>
      <c r="H71" s="134"/>
    </row>
    <row r="72" spans="1:8" s="48" customFormat="1" ht="13.5" thickBot="1" x14ac:dyDescent="0.25">
      <c r="A72" s="51"/>
      <c r="B72" s="709" t="str">
        <f>Translations!$B$279</f>
        <v xml:space="preserve">Wenn “Ja”: </v>
      </c>
      <c r="C72" s="710"/>
      <c r="D72" s="711"/>
      <c r="E72" s="68"/>
      <c r="F72" s="163"/>
      <c r="G72" s="67"/>
      <c r="H72" s="134"/>
    </row>
    <row r="73" spans="1:8" s="48" customFormat="1" ht="34.35" customHeight="1" x14ac:dyDescent="0.2">
      <c r="A73" s="51"/>
      <c r="B73" s="709" t="str">
        <f>Translations!$B$280</f>
        <v>Wurden die gemäß Durchführungsverordnung (EU) 2023/2441 erforderlichen Daten unter- oder überschätzt (falls ja, bitte unten weitere Angaben machen)?</v>
      </c>
      <c r="C73" s="710"/>
      <c r="D73" s="711"/>
      <c r="E73" s="411" t="s">
        <v>1334</v>
      </c>
      <c r="F73" s="163"/>
      <c r="H73" s="134"/>
    </row>
    <row r="74" spans="1:8" s="48" customFormat="1" ht="26.25" customHeight="1" thickBot="1" x14ac:dyDescent="0.25">
      <c r="A74" s="51"/>
      <c r="B74" s="714"/>
      <c r="C74" s="715"/>
      <c r="D74" s="716"/>
      <c r="E74" s="68"/>
      <c r="F74" s="163"/>
      <c r="G74" s="71" t="str">
        <f>Translations!$B$281</f>
        <v>Führen Sie weitere Details über die verwendete(n) Methode(n) an.</v>
      </c>
      <c r="H74" s="134"/>
    </row>
    <row r="75" spans="1:8" s="48" customFormat="1" x14ac:dyDescent="0.2">
      <c r="A75" s="51"/>
      <c r="B75" s="60"/>
      <c r="C75" s="60"/>
      <c r="D75" s="60"/>
      <c r="E75" s="42"/>
      <c r="F75" s="163"/>
      <c r="G75" s="67"/>
      <c r="H75" s="134"/>
    </row>
    <row r="76" spans="1:8" s="48" customFormat="1" x14ac:dyDescent="0.2">
      <c r="A76" s="51"/>
      <c r="B76" s="60"/>
      <c r="C76" s="60"/>
      <c r="D76" s="60"/>
      <c r="E76" s="42"/>
      <c r="F76" s="42"/>
      <c r="G76" s="67"/>
      <c r="H76" s="134"/>
    </row>
    <row r="77" spans="1:8" s="48" customFormat="1" x14ac:dyDescent="0.2">
      <c r="A77" s="51"/>
      <c r="B77" s="60"/>
      <c r="C77" s="60"/>
      <c r="D77" s="60"/>
      <c r="E77" s="42"/>
      <c r="F77" s="42"/>
      <c r="G77" s="67"/>
      <c r="H77" s="134"/>
    </row>
    <row r="78" spans="1:8" s="48" customFormat="1" x14ac:dyDescent="0.2">
      <c r="A78" s="51"/>
      <c r="B78" s="60"/>
      <c r="C78" s="60"/>
      <c r="D78" s="60"/>
      <c r="E78" s="42"/>
      <c r="F78" s="42"/>
      <c r="G78" s="67"/>
      <c r="H78" s="134"/>
    </row>
    <row r="79" spans="1:8" x14ac:dyDescent="0.2">
      <c r="G79" s="67"/>
    </row>
    <row r="80" spans="1:8" x14ac:dyDescent="0.2">
      <c r="G80" s="67"/>
    </row>
    <row r="81" spans="7:7" x14ac:dyDescent="0.2">
      <c r="G81" s="67"/>
    </row>
    <row r="82" spans="7:7" x14ac:dyDescent="0.2">
      <c r="G82" s="67"/>
    </row>
    <row r="83" spans="7:7" x14ac:dyDescent="0.2">
      <c r="G83" s="67"/>
    </row>
  </sheetData>
  <sheetProtection sheet="1" objects="1" scenarios="1" formatCells="0" formatColumns="0" formatRows="0"/>
  <customSheetViews>
    <customSheetView guid="{3EE4370E-84AC-4220-AECA-2B19C5F3775F}" fitToPage="1" topLeftCell="A43">
      <selection activeCell="A80" sqref="A80"/>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A54031ED-59E9-4190-9F48-094FDC80E5C8}" fitToPage="1" topLeftCell="A43">
      <selection activeCell="A80" sqref="A80"/>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77">
    <mergeCell ref="G3:G4"/>
    <mergeCell ref="B37:D37"/>
    <mergeCell ref="B38:D38"/>
    <mergeCell ref="B39:D39"/>
    <mergeCell ref="B40:D40"/>
    <mergeCell ref="B24:D24"/>
    <mergeCell ref="B25:D25"/>
    <mergeCell ref="B26:D26"/>
    <mergeCell ref="B27:D27"/>
    <mergeCell ref="B28:D28"/>
    <mergeCell ref="B19:D19"/>
    <mergeCell ref="B20:D20"/>
    <mergeCell ref="B21:D21"/>
    <mergeCell ref="B22:D22"/>
    <mergeCell ref="B23:D23"/>
    <mergeCell ref="B3:D3"/>
    <mergeCell ref="B41:D41"/>
    <mergeCell ref="B32:D32"/>
    <mergeCell ref="B33:D33"/>
    <mergeCell ref="B34:D34"/>
    <mergeCell ref="B35:D35"/>
    <mergeCell ref="B36:D36"/>
    <mergeCell ref="A2:E2"/>
    <mergeCell ref="A1:E1"/>
    <mergeCell ref="A68:E68"/>
    <mergeCell ref="G37:G41"/>
    <mergeCell ref="G32:G36"/>
    <mergeCell ref="G24:G28"/>
    <mergeCell ref="G64:G65"/>
    <mergeCell ref="G19:G23"/>
    <mergeCell ref="G52:G53"/>
    <mergeCell ref="G56:G63"/>
    <mergeCell ref="G44:G51"/>
    <mergeCell ref="B7:D7"/>
    <mergeCell ref="B8:D8"/>
    <mergeCell ref="B9:D9"/>
    <mergeCell ref="B10:D10"/>
    <mergeCell ref="G12:G16"/>
    <mergeCell ref="A4:E4"/>
    <mergeCell ref="G7:G11"/>
    <mergeCell ref="B45:E45"/>
    <mergeCell ref="B46:E46"/>
    <mergeCell ref="B30:D30"/>
    <mergeCell ref="B43:D43"/>
    <mergeCell ref="B6:D6"/>
    <mergeCell ref="B18:D18"/>
    <mergeCell ref="B31:D31"/>
    <mergeCell ref="B11:D11"/>
    <mergeCell ref="B12:D12"/>
    <mergeCell ref="B13:D13"/>
    <mergeCell ref="B14:D14"/>
    <mergeCell ref="B15:D15"/>
    <mergeCell ref="B16:D16"/>
    <mergeCell ref="B44:E44"/>
    <mergeCell ref="B74:D74"/>
    <mergeCell ref="B70:D70"/>
    <mergeCell ref="B58:E58"/>
    <mergeCell ref="B59:E59"/>
    <mergeCell ref="B60:E60"/>
    <mergeCell ref="B61:E61"/>
    <mergeCell ref="B53:E53"/>
    <mergeCell ref="B55:D55"/>
    <mergeCell ref="B71:D71"/>
    <mergeCell ref="B72:D72"/>
    <mergeCell ref="B73:D73"/>
    <mergeCell ref="B62:E62"/>
    <mergeCell ref="B63:E63"/>
    <mergeCell ref="B64:E64"/>
    <mergeCell ref="B65:E65"/>
    <mergeCell ref="B56:E56"/>
    <mergeCell ref="B57:E57"/>
    <mergeCell ref="B49:E49"/>
    <mergeCell ref="B50:E50"/>
    <mergeCell ref="B51:E51"/>
    <mergeCell ref="B52:E52"/>
    <mergeCell ref="B47:E47"/>
    <mergeCell ref="B48:E48"/>
  </mergeCells>
  <phoneticPr fontId="0" type="noConversion"/>
  <dataValidations xWindow="691" yWindow="325" count="2">
    <dataValidation type="list" allowBlank="1" showErrorMessage="1" prompt="Please select: yes or no" sqref="E19:E28 E7:E16 E32:E41" xr:uid="{00000000-0002-0000-0300-000000000000}">
      <formula1>SelectYesNo</formula1>
    </dataValidation>
    <dataValidation type="list" allowBlank="1" showInputMessage="1" showErrorMessage="1" sqref="E73 E70:E71" xr:uid="{00000000-0002-0000-0300-000001000000}">
      <formula1>SelectYesNo</formula1>
    </dataValidation>
  </dataValidations>
  <pageMargins left="0.74803149606299213" right="0.74803149606299213" top="0.35433070866141736" bottom="0.78740157480314965" header="0.23622047244094491" footer="0.47244094488188981"/>
  <pageSetup paperSize="9" scale="96" fitToHeight="0" orientation="portrait" r:id="rId1"/>
  <headerFooter alignWithMargins="0">
    <oddFooter>&amp;L&amp;F/
&amp;A&amp;C&amp;P/&amp;N&amp;RPrinted : &amp;D/&amp;T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E60"/>
  <sheetViews>
    <sheetView workbookViewId="0">
      <selection activeCell="A2" sqref="A2:B2"/>
    </sheetView>
  </sheetViews>
  <sheetFormatPr baseColWidth="10" defaultColWidth="9.140625" defaultRowHeight="12.75" x14ac:dyDescent="0.2"/>
  <cols>
    <col min="1" max="1" width="20.42578125" style="51" customWidth="1"/>
    <col min="2" max="2" width="74.140625" style="60" customWidth="1"/>
    <col min="3" max="3" width="73.140625" style="42" customWidth="1"/>
    <col min="4" max="4" width="9.140625" style="133"/>
    <col min="5" max="16384" width="9.140625" style="40"/>
  </cols>
  <sheetData>
    <row r="1" spans="1:4" x14ac:dyDescent="0.2">
      <c r="C1" s="334" t="str">
        <f>Translations!$B$6</f>
        <v>LEITLINIEN FÜR PRÜFSTELLEN</v>
      </c>
    </row>
    <row r="2" spans="1:4" ht="12.75" customHeight="1" x14ac:dyDescent="0.2">
      <c r="A2" s="616" t="str">
        <f>Translations!$B$9</f>
        <v>Prüfbericht - Emissionshandelssystem</v>
      </c>
      <c r="B2" s="616"/>
      <c r="C2" s="50"/>
    </row>
    <row r="3" spans="1:4" x14ac:dyDescent="0.2">
      <c r="A3" s="616" t="str">
        <f>'Opinion Statement (Inst)'!A8:B8</f>
        <v>EU-EHS Klimaneutralitätsbericht</v>
      </c>
      <c r="B3" s="616"/>
      <c r="C3" s="723" t="str">
        <f>Translations!$B$11</f>
        <v>Hinweis: Der Name der Anlage wird automatisch übernommen, sobald er im Prüfgutachten eingetragen wird.</v>
      </c>
    </row>
    <row r="4" spans="1:4" x14ac:dyDescent="0.2">
      <c r="A4" s="720" t="str">
        <f>'Annex 1 - Findings'!$B$3</f>
        <v>Name des Anlagenbetreibers - Name der Anlage</v>
      </c>
      <c r="B4" s="722"/>
      <c r="C4" s="723"/>
    </row>
    <row r="5" spans="1:4" ht="12.75" customHeight="1" x14ac:dyDescent="0.2">
      <c r="A5" s="616" t="str">
        <f>Translations!$B$283</f>
        <v>Anhang 2 - Weitere Informationen, die für das Prüfgutachten relevant sind</v>
      </c>
      <c r="B5" s="616"/>
      <c r="C5" s="729" t="str">
        <f>Translations!$B$284</f>
        <v>Ändern Sie den Wortlaut in diesem Arbeitsblatt nicht, AUSSER wenn Sie dazu aufgefordert werden.</v>
      </c>
    </row>
    <row r="6" spans="1:4" ht="13.5" thickBot="1" x14ac:dyDescent="0.25">
      <c r="B6" s="43"/>
      <c r="C6" s="729"/>
    </row>
    <row r="7" spans="1:4" ht="72.2" customHeight="1" x14ac:dyDescent="0.2">
      <c r="A7" s="52" t="str">
        <f>Translations!$B$285</f>
        <v xml:space="preserve">Ziele und Umfang der Prüfung: </v>
      </c>
      <c r="B7" s="150" t="str">
        <f>Translations!$B$286</f>
        <v>Prüfung der Daten des Anlagenbetreibers im Hinblick auf die Erlangung von hinreichender Sicherheit für den Nachweis der Erreichung der Etappenziele und Ziele, die im Bericht angegeben sind, auf den im Prüfgutachten verwiesen wird, im Rahmen des EU-Emissionshandelssystems; und zur Bestätigung, dass die im Klimaneutralitätsplan angeführten Etappenziele und Ziele erreicht wurden.</v>
      </c>
    </row>
    <row r="8" spans="1:4" ht="109.5" customHeight="1" x14ac:dyDescent="0.2">
      <c r="A8" s="53" t="str">
        <f>Translations!$B$287</f>
        <v>Verantwortlichkeiten:</v>
      </c>
      <c r="B8" s="93" t="str">
        <f>Translations!$B$288</f>
        <v>Der Anlagenbetreiber trägt die alleinige Verantwortung für die Vorbereitung der und Berichterstattung über die in seinem Bericht vorgelegten Daten, auf den im Prüfbericht verwiesen wird, zum Zwecke der Berichterstattung in Übereinstimmung mit den Regeln und dem zugrunde liegenden Klimaneutralitätsplan; für alle Annahmen, Informationen und Bewertungen, die die gemeldeten Daten stützen und für die Einrichtung und Aufrechterhaltung von geeigneten Verfahren und Systemen für das Leistungsmanagement und interne Kontrollen, bei denen die gemeldeten Angaben qualitätsgesichert erfasst werden.</v>
      </c>
      <c r="D8" s="74"/>
    </row>
    <row r="9" spans="1:4" x14ac:dyDescent="0.2">
      <c r="A9" s="53"/>
      <c r="B9" s="54" t="str">
        <f>Translations!$B$289</f>
        <v>Die zuständige Behörde ist für Folgendes verantwortlich:</v>
      </c>
      <c r="D9" s="74"/>
    </row>
    <row r="10" spans="1:4" ht="28.5" customHeight="1" x14ac:dyDescent="0.2">
      <c r="A10" s="53"/>
      <c r="B10" s="55" t="str">
        <f>Translations!$B$290</f>
        <v>•  Die Überprüfung des Klimaneutralitätsplan auf Einhaltung der Delegierten Verordnung (EU) 2019/331 und Durchführungsverordnung (EU) 2023/2441.</v>
      </c>
      <c r="D10" s="74"/>
    </row>
    <row r="11" spans="1:4" ht="81.95" customHeight="1" x14ac:dyDescent="0.2">
      <c r="A11" s="53"/>
      <c r="B11" s="55" t="str">
        <f>Translations!$B$291</f>
        <v>•  Vollzug der Anforderungen der delegierten Verordnung 2019/331 zur Harmonisierung der kostenlosen Zuteilung von Emissionszertifikaten (EU-Verordnung über die kostenlose Zuteilung), der Durchführungsverordnung (EU) 2019/1842 über Änderungen der Aktivitätsraten um Anpassungen der kostenlosen Zuteilung zu ermöglichen und Durchführungsverordnung (EU) 2023/2441, die den Mindestinhalt und das Format des Klimaneutralitätsplans festlegt.</v>
      </c>
      <c r="D11" s="74"/>
    </row>
    <row r="12" spans="1:4" ht="78.75" customHeight="1" x14ac:dyDescent="0.2">
      <c r="A12" s="53"/>
      <c r="B12" s="54" t="str">
        <f>Translations!$B$292</f>
        <v>Die (im Prüfbericht bezeichnete) Prüfstelle ist gemäß ihrem Prüfvertrag und der EU-Verordnung 2018/2067 über die Akkreditierung und Prüfung (wie unter "Durchführung der Prüfung" unten angegeben) dafür verantwortlich, die Prüfung des Berichts eines Anlagenbetreibers im öffentlichen Interesse und unabhängig vom Anlagenbetreiber und von den für die Durchführung der Richtlinie 2003/87/EG und der EU-Verordnungen 2019/1842 und 2019/331 zuständigen Behörden vorzunehmen.</v>
      </c>
      <c r="C12" s="99"/>
    </row>
    <row r="13" spans="1:4" ht="57.75" customHeight="1" x14ac:dyDescent="0.2">
      <c r="A13" s="53"/>
      <c r="B13" s="54" t="str">
        <f>Translations!$B$293</f>
        <v>Es liegt in der Verantwortung der Prüfstelle, auf der Grundlage der Prüfung von Informationen, welche sich auf im Bericht dargestellte Daten stützen, ein unabhängiges Prüfgutachten zu erstellen und dieses Prüfgutachten dem Anlagenbetreiber zu übermitteln. Im Bericht wird ferner vermerkt, ob nach Auffassung der Prüfstelle:</v>
      </c>
      <c r="C13" s="99"/>
    </row>
    <row r="14" spans="1:4" ht="33.75" customHeight="1" x14ac:dyDescent="0.2">
      <c r="A14" s="53"/>
      <c r="B14" s="54" t="str">
        <f>Translations!$B$294</f>
        <v>•  der Bericht Falschangaben (Auslassungen, Fehlinterpretationen oder Fehler) bzw. Nichtkonformitäten mit dem Klimaneutralitätsplan enthält oder enthalten kann; oder</v>
      </c>
      <c r="C14" s="100"/>
    </row>
    <row r="15" spans="1:4" ht="57.2" customHeight="1" x14ac:dyDescent="0.2">
      <c r="A15" s="391"/>
      <c r="B15" s="54" t="str">
        <f>Translations!$B$295</f>
        <v xml:space="preserve">•   der Anlagenbetreiber die Bestimmungen der EU-Verordnung über Änderungen der Aktivitätsraten, der Durchführungsverordnung (EU) 2023/2441 und gegebenenfalls der EU-Verordnung über die kostenlose Zuteilung nicht einhält, obwohl die zuständige Behörde den Klimaneutralitätsplan überprüft und für konform befunden hat; oder                                                                                                                                                            </v>
      </c>
      <c r="C15" s="101"/>
      <c r="D15" s="74"/>
    </row>
    <row r="16" spans="1:4" ht="43.35" customHeight="1" x14ac:dyDescent="0.2">
      <c r="A16" s="53"/>
      <c r="B16" s="54" t="str">
        <f>Translations!$B$296</f>
        <v>•   der/die leitende EU-EHS-PrüferIn, der/die EU-EHS-PrüferIn nicht alle Informationen und Erklärungen erhalten hat, die er/sie für die Prüfung zur Erlangung von hinreichender Sicherheit benötigt; oder</v>
      </c>
      <c r="D16" s="74"/>
    </row>
    <row r="17" spans="1:5" ht="57.6" customHeight="1" x14ac:dyDescent="0.2">
      <c r="A17" s="53"/>
      <c r="B17" s="54" t="str">
        <f>Translations!$B$297</f>
        <v>•  der Anlagenbetreiber die Überwachung und Berichterstattung relevanter Daten und/oder die Einhaltung seines Klimaneutralitätsplans und der EU-Verordnung über Änderungen der Aktivitätsraten, der Durchführungsverordnung (EU) 2023/2441 und der EU-Verordnung über die kostenlose Zuteilung von Emissionszertifikaten verbessern kann.</v>
      </c>
      <c r="D17" s="74"/>
      <c r="E17" s="74"/>
    </row>
    <row r="18" spans="1:5" ht="152.44999999999999" customHeight="1" x14ac:dyDescent="0.2">
      <c r="A18" s="53" t="str">
        <f>Translations!$B$298</f>
        <v xml:space="preserve">Durchgeführte Tätigkeiten &amp; Grundlage des Prüfgutachtens: </v>
      </c>
      <c r="B18" s="54" t="str">
        <f>Translations!$B$299</f>
        <v>Wir haben bei unserer Prüfung die nachstehend aufgeführten Referenzunterlagen für die Prüfkriterien zugrunde gelegt. Die Prüftätigkeiten umfassten unter anderem die Prüfung von Belegen auf der Grundlage unserer Risikoanalyse und des Prüfplans, um hinreichende Sicherheit darüber zu erlangen, dass die Mengenangaben und Aussagen zu den Daten in Übereinstimmung mit den Verordnungen und Grundsätzen des EU-Emissionshandelssystems, die in den nachstehend aufgeführten Referenzunterlagen für die EU-EHS-Kriterien aufgeführt sind, und mit dem genehmigten Klimaneutralitätsplan des Anlagenbetreibers ordnungsgemäß erstellt wurden. Dies beinhaltete auch die Prüfung von Schätzungen und Bewertungen des Anlagenbetreibers, soweit zur Erstellung der Daten erforderlich, und der Angemessenheit der Darstellung der Daten im Bericht insgesamt sowie der Möglichkeit hiermit einhergehender wesentlicher Falschangaben.</v>
      </c>
      <c r="C18" s="102"/>
      <c r="D18" s="74"/>
      <c r="E18" s="74"/>
    </row>
    <row r="19" spans="1:5" ht="33.75" customHeight="1" x14ac:dyDescent="0.2">
      <c r="A19" s="53" t="str">
        <f>Translations!$B$300</f>
        <v>Wesentlichkeits-
schwelle</v>
      </c>
      <c r="B19" s="54" t="str">
        <f>Translations!$B$301</f>
        <v>Die quantitative Wesentlichkeitsschwelle ist auf 5% der einzelnen, folgenden Datenelemente festgelegt:</v>
      </c>
      <c r="C19" s="41"/>
      <c r="D19" s="74"/>
      <c r="E19" s="74"/>
    </row>
    <row r="20" spans="1:5" ht="30" customHeight="1" x14ac:dyDescent="0.2">
      <c r="A20" s="53"/>
      <c r="B20" s="54" t="str">
        <f>Translations!$B$302</f>
        <v>•   die Gesamtemissionen der Anlagen für den relevanten Anlagenteil, wenn sich die Daten im betrachteten Bericht auf absolute Emissionsziele beziehen; oder</v>
      </c>
      <c r="C20" s="165" t="str">
        <f>Translations!$B$303</f>
        <v xml:space="preserve">Löschen Sie den Inhalt der Textzeilen, die nicht relevant sind und blenden Sie diese aus. </v>
      </c>
      <c r="D20" s="74"/>
      <c r="E20" s="74"/>
    </row>
    <row r="21" spans="1:5" ht="44.85" customHeight="1" x14ac:dyDescent="0.2">
      <c r="A21" s="53"/>
      <c r="B21" s="54" t="str">
        <f>Translations!$B$304</f>
        <v>•   die Treibhausgasintensität jedes einzelnen Produkt-Benchmark Anlagenteils, ausgedrückt in tCO2e pro relevanter Produktionseinheit, wobei die erreichten Ziele sich auf die Aktivitätsrate eines Produkt-Benchmark Anlagenteils beziehen; oder</v>
      </c>
      <c r="C21" s="41"/>
      <c r="D21" s="74"/>
    </row>
    <row r="22" spans="1:5" ht="42.75" customHeight="1" x14ac:dyDescent="0.2">
      <c r="A22" s="53"/>
      <c r="B22" s="54" t="str">
        <f>Translations!$B$305</f>
        <v>•   die Treibhausgasintensität jedes einzelnen Wärme-Benchmark Anlagenteils, ausgedrückt in tCO2e pro TJ verbrauchter Wärme, wobei die erreichten Ziele sich auf die Aktivitätsrate eines Wärme-Benchmark Anlagenteils beziehen; oder</v>
      </c>
      <c r="C22" s="41"/>
      <c r="D22" s="74"/>
    </row>
    <row r="23" spans="1:5" ht="44.1" customHeight="1" x14ac:dyDescent="0.2">
      <c r="A23" s="53"/>
      <c r="B23" s="54" t="str">
        <f>Translations!$B$306</f>
        <v>•   die Treibhausgasintensität jedes einzelnen Brennstoff-Benchmark Anlagenteils, ausgedrückt in tCO2e pro TJ verbrauchter Treibstoff, wobei die erreichten Ziele sich auf die Aktivitätsrate eines Wärme-Benchmark Anlagenteils beziehen; oder</v>
      </c>
      <c r="C23" s="41"/>
      <c r="D23" s="74"/>
    </row>
    <row r="24" spans="1:5" ht="44.1" customHeight="1" x14ac:dyDescent="0.2">
      <c r="A24" s="53"/>
      <c r="B24" s="54" t="str">
        <f>Translations!$B$307</f>
        <v>•   die Treibhausgasintensität jedes einzelnen Prozessemissionen Anlagenteils, ausgedrückt in tCO2e pro relevanter Produktionseinheit, wobei die erreichten Ziele sich auf die Aktivitätsrate eines Prozessemissionen Anlagenteils beziehen; oder</v>
      </c>
      <c r="C24" s="41"/>
      <c r="D24" s="74"/>
    </row>
    <row r="25" spans="1:5" ht="40.700000000000003" customHeight="1" x14ac:dyDescent="0.2">
      <c r="A25" s="53"/>
      <c r="B25" s="54" t="str">
        <f>Translations!$B$308</f>
        <v>•   das spezifische Ziel, das zur Bestimmung des Prozentsatzes des Benchmark-Wertes herangezogen wird, wenn es sich für jeden relevanten Anlagenteil  um Ziele im Verhältnis zum Benchmark-Wert handelt.</v>
      </c>
      <c r="C25" s="41"/>
      <c r="D25" s="74"/>
    </row>
    <row r="26" spans="1:5" ht="72" customHeight="1" x14ac:dyDescent="0.2">
      <c r="A26" s="53"/>
      <c r="B26" s="54" t="str">
        <f>Translations!$B$309</f>
        <v>Probleme mit anderen Datenelementen und mit Elementen, die mit der Einhaltung der EU-Verordnung über Änderungen der Aktivitätsraten oder der EU-Verordnung über die kostenlose Zuteilung (soweit relevant) und/oder dem Klimaneutralitätsplan verbunden sind, werden im Rahmen der breiteren Wesentlichkeitsanalyse unter Berücksichtigung qualitativer Aspekte berücksichtigt.</v>
      </c>
      <c r="C26" s="41"/>
      <c r="D26" s="74"/>
    </row>
    <row r="27" spans="1:5" ht="64.5" customHeight="1" x14ac:dyDescent="0.2">
      <c r="A27" s="53" t="str">
        <f>Translations!$B$310</f>
        <v>Weitere relevante Informationen</v>
      </c>
      <c r="B27" s="125"/>
      <c r="C27" s="165" t="str">
        <f>Translations!$B$311</f>
        <v>Angabe etwaiger weiterer relevanter Einzelheiten oder Kriterien zu den ausgeführten Tätigkeiten oder zur Grundlage des Prüfgutachtens. In dieser Zeile hat die Prüfstelle die Möglichkeit, Einzelheiten anzuführen, die sie für hilfreich hält, um dem Adressaten des Gutachtens das Verständnis der Reichweite und des Umfangs der ausgeführten Tätigkeiten usw. zu erleichtern.</v>
      </c>
    </row>
    <row r="28" spans="1:5" ht="75.599999999999994" customHeight="1" thickBot="1" x14ac:dyDescent="0.25">
      <c r="A28" s="56"/>
      <c r="B28" s="57" t="str">
        <f>Translations!$B$312</f>
        <v>Die Quantifizierung von Treibhausgasen ist aufgrund der technischen Beschränkungen der Messgeräte und Prüfverfahren sowie der Tatsache, dass die wissenschaftlichen Grundlagen für die Bestimmung der Emissionsfaktoren und des Erderwärmungspotenzials nicht vollständig gesichert sind, mit einer inhärenten Unsicherheit verbunden.</v>
      </c>
      <c r="C28" s="41"/>
    </row>
    <row r="29" spans="1:5" ht="9" customHeight="1" thickBot="1" x14ac:dyDescent="0.25">
      <c r="B29" s="43"/>
      <c r="C29" s="41"/>
    </row>
    <row r="30" spans="1:5" ht="21" customHeight="1" x14ac:dyDescent="0.2">
      <c r="A30" s="727" t="str">
        <f>Translations!$B$313</f>
        <v xml:space="preserve">Angeführte Referenzunterlagen: </v>
      </c>
      <c r="B30" s="58" t="str">
        <f>Translations!$B$314</f>
        <v>Durchführung der Prüfung (1) - Kriterien für akkreditierte Prüfstellen</v>
      </c>
      <c r="C30" s="730" t="str">
        <f>Translations!$B$315</f>
        <v>Wählen Sie bitte die für die Akkreditierung/Zertifizierung der Prüfstelle zutreffende Gruppe von Kriterien (bei nicht zutreffenden Gruppen den Text löschen und die Zeile ausblenden). Es ist davon auszugehen, dass für die meisten Verifizierungsstellen nur die erste Kriteriengruppe erforderlich ist.
Hinweis: Einige Unterlagen können aktualisiert oder geändert werden. Prüfen Sie daher nach, dass die richtige Fassung angegeben ist.</v>
      </c>
    </row>
    <row r="31" spans="1:5" ht="44.1" customHeight="1" x14ac:dyDescent="0.2">
      <c r="A31" s="728"/>
      <c r="B31" s="126" t="str">
        <f>Translations!$B$316</f>
        <v>1) Durchführungsverordnung (EU) 2018/2067 der Kommission über die Prüfung von Daten und die Akkreditierung von Prüfstellen gemäß der Richtlinie 2003/87/EG geändert durch Durchführungsverordnung (EU) 2020/2084 der Kommission</v>
      </c>
      <c r="C31" s="730"/>
    </row>
    <row r="32" spans="1:5" ht="44.25" customHeight="1" x14ac:dyDescent="0.2">
      <c r="A32" s="728"/>
      <c r="B32" s="126" t="str">
        <f>Translations!$B$317</f>
        <v>2) EN ISO 14065:2020 Anforderungen an Validierungs- und Verifizierungsstellen für Treibhausgase zur Anwendung bei der Akkreditierung oder anderen Formen der Anerkennung</v>
      </c>
      <c r="C32" s="730"/>
    </row>
    <row r="33" spans="1:3" ht="25.5" customHeight="1" x14ac:dyDescent="0.2">
      <c r="A33" s="728"/>
      <c r="B33" s="412" t="str">
        <f>Translations!$B$318</f>
        <v>3) EN ISO 14064-3:2019 Spezifikation mit Anleitung zur Validierung und Verifizierung von Erklärungen über Treibhausgase</v>
      </c>
      <c r="C33" s="165"/>
    </row>
    <row r="34" spans="1:3" ht="25.5" customHeight="1" x14ac:dyDescent="0.2">
      <c r="A34" s="728"/>
      <c r="B34" s="126" t="str">
        <f>Translations!$B$319</f>
        <v>4) IAF MD 6:2014 International Accreditation Forum (IAF) Mandatory Document for the Application of ISO 14065:2013 (Issue 2, March 2014)</v>
      </c>
      <c r="C34" s="165"/>
    </row>
    <row r="35" spans="1:3" ht="38.25" customHeight="1" x14ac:dyDescent="0.2">
      <c r="A35" s="728"/>
      <c r="B35" s="126" t="str">
        <f>Translations!$B$320</f>
        <v>5) Von der Europäischen Kommission entwickelte Leitfäden (Guidance Documents) für die Prüfung und Akkreditierung im Zusammenhang mit der EU-Verordnung über Änderungen der Aktivitätsraten und der EU-Verordnung über die kostenlose Zuteilung</v>
      </c>
      <c r="C35" s="165"/>
    </row>
    <row r="36" spans="1:3" ht="32.25" customHeight="1" x14ac:dyDescent="0.2">
      <c r="A36" s="728"/>
      <c r="B36" s="126" t="str">
        <f>Translations!$B$321</f>
        <v xml:space="preserve">6) EA-6/03 M:2013: European Co-operation for Accreditation, EA Document for Recognition of Verifiers under the EU ETS Directive </v>
      </c>
      <c r="C36" s="165"/>
    </row>
    <row r="37" spans="1:3" x14ac:dyDescent="0.2">
      <c r="A37" s="728"/>
      <c r="B37" s="127" t="str">
        <f>Translations!$B$61</f>
        <v>Für die Mitgliedstaaten spezifische Leitfäden sind hier angeführt:</v>
      </c>
      <c r="C37" s="165" t="str">
        <f>Translations!$B$10</f>
        <v xml:space="preserve">Löschen Sie diese Textzeilen, wenn sie nicht relevant sind. </v>
      </c>
    </row>
    <row r="38" spans="1:3" x14ac:dyDescent="0.2">
      <c r="A38" s="728"/>
      <c r="B38" s="128" t="s">
        <v>1338</v>
      </c>
      <c r="C38" s="165"/>
    </row>
    <row r="39" spans="1:3" ht="13.5" thickBot="1" x14ac:dyDescent="0.25">
      <c r="A39" s="728"/>
      <c r="B39" s="129" t="s">
        <v>1338</v>
      </c>
      <c r="C39" s="165"/>
    </row>
    <row r="40" spans="1:3" ht="33" customHeight="1" x14ac:dyDescent="0.2">
      <c r="A40" s="53"/>
      <c r="B40" s="58" t="str">
        <f>Translations!$B$322</f>
        <v>Durchführung der Prüfung (2) - Zusätzliche Kriterien für akkreditierte Prüfstellen, die die Zuverlässigkeit in finanzieller Hinsicht bewerten</v>
      </c>
      <c r="C40" s="724" t="str">
        <f>Translations!$B$323</f>
        <v>Diese Kriteriengruppe sollte nur gewählt werden, wenn die Prüfstelle als Wirtschaftsprüfungseinrichtung tätig ist, die sich nach den Vorschriften und Standards des International Auditing and Assurance Standards Board und der ihm angeschlossenen Gremien richtet. 
Diese Normen werden bei der Akkreditierung nicht berücksichtigt. Die Akkreditierungsstellen prüfen die Einhaltung dieser Normen nicht.</v>
      </c>
    </row>
    <row r="41" spans="1:3" ht="42.75" customHeight="1" x14ac:dyDescent="0.2">
      <c r="A41" s="53"/>
      <c r="B41" s="126" t="str">
        <f>Translations!$B$324</f>
        <v>7) International Standard on Assurance Engagements 3000: Assurance Engagements other than Audits or Reviews of Historical Information, herausgegeben vom International Auditing and Assurance Standards Board</v>
      </c>
      <c r="C41" s="724"/>
    </row>
    <row r="42" spans="1:3" ht="45" customHeight="1" thickBot="1" x14ac:dyDescent="0.25">
      <c r="A42" s="53"/>
      <c r="B42" s="128" t="str">
        <f>Translations!$B$325</f>
        <v>8) International Standard on Assurance Engagements 3410: Assurance Engagements on Greenhouse Gas Statements, herausgegeben vom International Auditing and Assurance Standards Board</v>
      </c>
      <c r="C42" s="724"/>
    </row>
    <row r="43" spans="1:3" ht="33.75" customHeight="1" x14ac:dyDescent="0.2">
      <c r="A43" s="53"/>
      <c r="B43" s="58" t="str">
        <f>Translations!$B$326</f>
        <v>Durchführung der Prüfung (3) - Kriterien für nach Artikel 55 Absatz 2 der EU-Verordnung über die Akkreditierung und Prüfung zertifizierte Prüfstellen</v>
      </c>
      <c r="C43" s="726" t="str">
        <f>Translations!$B$327</f>
        <v>Diese Kriteriengruppe sollte nur ausgewählt werden, wenn die Prüfstelle eine gemäß Artikel 55 Absatz 2 der EU-Verordnung über die Akkreditierung und Prüfung eine zertifizierte natürliche Person ist.</v>
      </c>
    </row>
    <row r="44" spans="1:3" ht="42" customHeight="1" x14ac:dyDescent="0.2">
      <c r="A44" s="53"/>
      <c r="B44" s="126" t="str">
        <f>Translations!$B$316</f>
        <v>1) Durchführungsverordnung (EU) 2018/2067 der Kommission über die Prüfung von Daten und die Akkreditierung von Prüfstellen gemäß der Richtlinie 2003/87/EG geändert durch Durchführungsverordnung (EU) 2020/2084 der Kommission</v>
      </c>
      <c r="C44" s="726"/>
    </row>
    <row r="45" spans="1:3" ht="31.5" customHeight="1" x14ac:dyDescent="0.2">
      <c r="A45" s="53"/>
      <c r="B45" s="126" t="str">
        <f>Translations!$B$328</f>
        <v>2) EU-Leitfäden (GDs) der Dienststellen der Europäischen Kommission zu zertifizierten Prüfstellen</v>
      </c>
      <c r="C45" s="164"/>
    </row>
    <row r="46" spans="1:3" ht="12.75" customHeight="1" x14ac:dyDescent="0.2">
      <c r="A46" s="53"/>
      <c r="B46" s="127" t="str">
        <f>Translations!$B$61</f>
        <v>Für die Mitgliedstaaten spezifische Leitfäden sind hier angeführt:</v>
      </c>
      <c r="C46" s="164" t="str">
        <f>Translations!$B$10</f>
        <v xml:space="preserve">Löschen Sie diese Textzeilen, wenn sie nicht relevant sind. </v>
      </c>
    </row>
    <row r="47" spans="1:3" x14ac:dyDescent="0.2">
      <c r="A47" s="53"/>
      <c r="B47" s="128" t="s">
        <v>1338</v>
      </c>
      <c r="C47" s="103"/>
    </row>
    <row r="48" spans="1:3" x14ac:dyDescent="0.2">
      <c r="A48" s="53"/>
      <c r="B48" s="128" t="s">
        <v>1338</v>
      </c>
      <c r="C48" s="103"/>
    </row>
    <row r="49" spans="1:3" ht="19.7" customHeight="1" x14ac:dyDescent="0.2">
      <c r="A49" s="53"/>
      <c r="B49" s="59" t="str">
        <f>Translations!$B$329</f>
        <v>Vorschriften usw. für das EU Emissionshandelssystem</v>
      </c>
      <c r="C49" s="725" t="str">
        <f>Translations!$B$330</f>
        <v>Diese Kriteriengruppe sollte von allen Prüfstellen ausgewählt werden.
Hinweis: Überprüfen Sie, ob die Liste für den Mitgliedstaat (MS) gültig ist, in dem das Prüfgutachten abgegeben wird, da einige MS-Leitfäden möglicherweise nur in einem einzelnen Mitgliedstaat anwendbar sind.
Mindestens die einschlägigen EU-Verordnungen und EK-Leitlinien müssen enthalten sein</v>
      </c>
    </row>
    <row r="50" spans="1:3" ht="26.45" customHeight="1" x14ac:dyDescent="0.2">
      <c r="A50" s="53"/>
      <c r="B50" s="126" t="str">
        <f>Translations!$B$331</f>
        <v>A) Durchführungsverordnung (EU) 2019/1842 über Änderungen der Aktivitätsraten</v>
      </c>
      <c r="C50" s="725"/>
    </row>
    <row r="51" spans="1:3" ht="57" customHeight="1" x14ac:dyDescent="0.2">
      <c r="A51" s="53"/>
      <c r="B51" s="126" t="str">
        <f>Translations!$B$332</f>
        <v>B) Delegierte Verordnung (EU) 2019/331 der Kommission zur Festlegung EU-weiter Übergangsvorschriften zur Harmonisierung der kostenlosen Zuteilung von Emissionszertifikaten gemäß Artikel 10a der Richtlinie 2003/87/EG</v>
      </c>
      <c r="C51" s="725"/>
    </row>
    <row r="52" spans="1:3" ht="30" customHeight="1" x14ac:dyDescent="0.2">
      <c r="A52" s="53"/>
      <c r="B52" s="126" t="str">
        <f>Translations!$B$333</f>
        <v>C) Durchführungsverordnung (EU) 2023/2441 über den Mindestinhalt und das Format des Klimaneutralitätsplans.</v>
      </c>
      <c r="C52" s="164"/>
    </row>
    <row r="53" spans="1:3" ht="59.25" customHeight="1" x14ac:dyDescent="0.2">
      <c r="A53" s="53"/>
      <c r="B53" s="126" t="str">
        <f>Translations!$B$334</f>
        <v>D) EU-Leitfäden (Guidance Documents), die von der Europäischen Kommission entwickelt wurden, um die harmonisierte Auslegung der EU-Verordnung über Änderungen der Aktivitätsraten und der EU-Verordnung über die kostenlose Zuteilung zu unterstützen</v>
      </c>
      <c r="C53" s="164"/>
    </row>
    <row r="54" spans="1:3" ht="48.75" customHeight="1" x14ac:dyDescent="0.2">
      <c r="A54" s="53"/>
      <c r="B54" s="126" t="str">
        <f>Translations!$B$335</f>
        <v>E) EU-Leitfaden, der von den Dienststellen der Europäischen Kommission entwickelt wurde, um die harmonisierte Auslegung der EU-Verordnung über die Akkreditierung und Prüfung zu unterstützen</v>
      </c>
      <c r="C54" s="164"/>
    </row>
    <row r="55" spans="1:3" ht="12.75" customHeight="1" x14ac:dyDescent="0.2">
      <c r="A55" s="53"/>
      <c r="B55" s="127" t="str">
        <f>Translations!$B$61</f>
        <v>Für die Mitgliedstaaten spezifische Leitfäden sind hier angeführt:</v>
      </c>
      <c r="C55" s="164" t="str">
        <f>Translations!$B$10</f>
        <v xml:space="preserve">Löschen Sie diese Textzeilen, wenn sie nicht relevant sind. </v>
      </c>
    </row>
    <row r="56" spans="1:3" x14ac:dyDescent="0.2">
      <c r="A56" s="53"/>
      <c r="B56" s="128" t="s">
        <v>289</v>
      </c>
      <c r="C56" s="164"/>
    </row>
    <row r="57" spans="1:3" ht="13.5" thickBot="1" x14ac:dyDescent="0.25">
      <c r="A57" s="53"/>
      <c r="B57" s="129" t="s">
        <v>289</v>
      </c>
      <c r="C57" s="164"/>
    </row>
    <row r="58" spans="1:3" ht="6.75" customHeight="1" x14ac:dyDescent="0.2">
      <c r="B58" s="43"/>
    </row>
    <row r="59" spans="1:3" ht="12.75" customHeight="1" x14ac:dyDescent="0.2"/>
    <row r="60" spans="1:3" x14ac:dyDescent="0.2">
      <c r="B60" s="61"/>
    </row>
  </sheetData>
  <sheetProtection sheet="1" objects="1" scenarios="1" formatCells="0" formatColumns="0" formatRows="0"/>
  <customSheetViews>
    <customSheetView guid="{3EE4370E-84AC-4220-AECA-2B19C5F3775F}" hiddenRows="1" topLeftCell="A16">
      <selection activeCell="B33" sqref="B33"/>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A54031ED-59E9-4190-9F48-094FDC80E5C8}" hiddenRows="1" topLeftCell="A16">
      <selection activeCell="B33" sqref="B33"/>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11">
    <mergeCell ref="C49:C51"/>
    <mergeCell ref="C43:C44"/>
    <mergeCell ref="A5:B5"/>
    <mergeCell ref="A30:A39"/>
    <mergeCell ref="C5:C6"/>
    <mergeCell ref="C30:C32"/>
    <mergeCell ref="A2:B2"/>
    <mergeCell ref="A3:B3"/>
    <mergeCell ref="A4:B4"/>
    <mergeCell ref="C3:C4"/>
    <mergeCell ref="C40:C42"/>
  </mergeCells>
  <phoneticPr fontId="0" type="noConversion"/>
  <dataValidations count="3">
    <dataValidation type="list" allowBlank="1" showErrorMessage="1" promptTitle="Select guidance document" prompt="Select the additional and relevant guidance documents that you have used, ensuring that the correct version is cited" sqref="B38:B39" xr:uid="{00000000-0002-0000-0400-000000000000}">
      <formula1>conductaccredited</formula1>
    </dataValidation>
    <dataValidation type="list" allowBlank="1" showErrorMessage="1" promptTitle="Select guidance document" prompt="Select the additional and relevant guidance documents that you have used, ensuring that the correct version is cited" sqref="B47:B48" xr:uid="{00000000-0002-0000-0400-000001000000}">
      <formula1>conductaccredited2</formula1>
    </dataValidation>
    <dataValidation type="list" allowBlank="1" showErrorMessage="1" promptTitle="Select guidance document" prompt="Select the additional and relevant guidance documents that you have used, ensuring that the correct version is cited" sqref="B56:B57" xr:uid="{00000000-0002-0000-0400-000002000000}">
      <formula1>conductaccredited3</formula1>
    </dataValidation>
  </dataValidations>
  <pageMargins left="0.74803149606299213" right="0.74803149606299213" top="0.35433070866141736" bottom="0.78740157480314965" header="0.23622047244094491" footer="0.47244094488188981"/>
  <pageSetup paperSize="9" scale="93" fitToHeight="0" orientation="portrait" r:id="rId1"/>
  <headerFooter alignWithMargins="0">
    <oddFooter>&amp;L&amp;F/
&amp;A&amp;C&amp;P/&amp;N&amp;RPrinted : &amp;D/&amp;T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E18"/>
  <sheetViews>
    <sheetView workbookViewId="0">
      <selection activeCell="A2" sqref="A2:B2"/>
    </sheetView>
  </sheetViews>
  <sheetFormatPr baseColWidth="10" defaultColWidth="9.140625" defaultRowHeight="12.75" x14ac:dyDescent="0.2"/>
  <cols>
    <col min="1" max="1" width="4.85546875" style="51" customWidth="1"/>
    <col min="2" max="2" width="85.5703125" style="60" customWidth="1"/>
    <col min="3" max="3" width="75.5703125" style="42" customWidth="1"/>
    <col min="4" max="16384" width="9.140625" style="40"/>
  </cols>
  <sheetData>
    <row r="1" spans="1:5" x14ac:dyDescent="0.2">
      <c r="A1" s="203"/>
      <c r="C1" s="334" t="str">
        <f>Translations!$B$6</f>
        <v>LEITLINIEN FÜR PRÜFSTELLEN</v>
      </c>
    </row>
    <row r="2" spans="1:5" x14ac:dyDescent="0.2">
      <c r="A2" s="616" t="str">
        <f>Translations!$B$9</f>
        <v>Prüfbericht - Emissionshandelssystem</v>
      </c>
      <c r="B2" s="616"/>
      <c r="C2" s="40"/>
    </row>
    <row r="3" spans="1:5" ht="13.5" thickBot="1" x14ac:dyDescent="0.25">
      <c r="A3" s="616" t="str">
        <f>'Opinion Statement (Inst)'!A8:B8</f>
        <v>EU-EHS Klimaneutralitätsbericht</v>
      </c>
      <c r="B3" s="616"/>
      <c r="C3" s="723" t="str">
        <f>Translations!$B$11</f>
        <v>Hinweis: Der Name der Anlage wird automatisch übernommen, sobald er im Prüfgutachten eingetragen wird.</v>
      </c>
    </row>
    <row r="4" spans="1:5" ht="13.5" customHeight="1" thickBot="1" x14ac:dyDescent="0.25">
      <c r="A4" s="731" t="str">
        <f>'Annex 1 - Findings'!$B$3</f>
        <v>Name des Anlagenbetreibers - Name der Anlage</v>
      </c>
      <c r="B4" s="732"/>
      <c r="C4" s="723"/>
    </row>
    <row r="5" spans="1:5" ht="18.600000000000001" customHeight="1" x14ac:dyDescent="0.2">
      <c r="A5" s="615" t="str">
        <f>Translations!$B$337</f>
        <v xml:space="preserve">Anhang 3 – Zusammenfassung der Bedingungen / Änderungen / Klarstellungen / Abweichungen </v>
      </c>
      <c r="B5" s="615"/>
      <c r="C5" s="41"/>
    </row>
    <row r="6" spans="1:5" x14ac:dyDescent="0.2">
      <c r="B6" s="43"/>
      <c r="C6" s="41"/>
    </row>
    <row r="7" spans="1:5" s="46" customFormat="1" ht="19.5" customHeight="1" x14ac:dyDescent="0.2">
      <c r="A7" s="733" t="str">
        <f>Translations!$B$338</f>
        <v>A) die die Prüfstelle festgestellt hat und die NICHT gemeldet worden sind.</v>
      </c>
      <c r="B7" s="733"/>
      <c r="C7" s="41"/>
      <c r="D7" s="42"/>
    </row>
    <row r="8" spans="1:5" s="48" customFormat="1" ht="43.5" customHeight="1" thickBot="1" x14ac:dyDescent="0.25">
      <c r="A8" s="51"/>
      <c r="B8" s="43" t="str">
        <f>Translations!$B$339</f>
        <v>Hier sollten Änderungen des Klimaneutralitätsplans aufgeführt werden, die sich auf die Erreichung von Etappenzielen und Zielen auswirken könnten und die der zuständigen Behörde nicht gemäß Artikel 22d der EU Verordnung über die kostenlose Zuteilung mitgeteilt wurden.</v>
      </c>
      <c r="C8" s="47"/>
    </row>
    <row r="9" spans="1:5" s="48" customFormat="1" ht="25.5" customHeight="1" x14ac:dyDescent="0.2">
      <c r="A9" s="105">
        <v>1</v>
      </c>
      <c r="B9" s="130"/>
      <c r="C9" s="730" t="str">
        <f>Translations!$B$340</f>
        <v>Hier sollten alle Feststellungen angeführt werden, die die Prüfstelle im Laufe ihrer Prüftätigkeiten gemacht hat und die der zuständigen Behörde nicht gemeldet wurden. Es sollten auch alle Änderungen des Klimaneutralitätsplan angeführt werden, die sich auf die Erreichung von Etappenzielen und Zielen auswirken könnten, die der zuständigen Behörde nicht mitgeteilt wurden und die von der zuständigen Behörde vor Abschluss der Prüfung nicht als konform angesehen wurden.</v>
      </c>
      <c r="D9" s="94"/>
      <c r="E9" s="49"/>
    </row>
    <row r="10" spans="1:5" s="48" customFormat="1" ht="25.5" customHeight="1" x14ac:dyDescent="0.2">
      <c r="A10" s="162">
        <v>2</v>
      </c>
      <c r="B10" s="124"/>
      <c r="C10" s="730"/>
    </row>
    <row r="11" spans="1:5" s="48" customFormat="1" ht="25.5" customHeight="1" x14ac:dyDescent="0.2">
      <c r="A11" s="162">
        <v>3</v>
      </c>
      <c r="B11" s="124"/>
      <c r="C11" s="730"/>
    </row>
    <row r="12" spans="1:5" s="48" customFormat="1" ht="25.5" customHeight="1" x14ac:dyDescent="0.2">
      <c r="A12" s="162">
        <v>4</v>
      </c>
      <c r="B12" s="124"/>
      <c r="C12" s="730"/>
    </row>
    <row r="13" spans="1:5" s="48" customFormat="1" ht="25.5" customHeight="1" x14ac:dyDescent="0.2">
      <c r="A13" s="162">
        <v>5</v>
      </c>
      <c r="B13" s="124"/>
      <c r="C13" s="730"/>
    </row>
    <row r="14" spans="1:5" s="48" customFormat="1" ht="25.5" customHeight="1" x14ac:dyDescent="0.2">
      <c r="A14" s="162">
        <v>6</v>
      </c>
      <c r="B14" s="124"/>
      <c r="C14" s="730"/>
    </row>
    <row r="15" spans="1:5" s="48" customFormat="1" ht="25.5" customHeight="1" x14ac:dyDescent="0.2">
      <c r="A15" s="162">
        <v>7</v>
      </c>
      <c r="B15" s="124"/>
      <c r="C15" s="145"/>
    </row>
    <row r="16" spans="1:5" s="48" customFormat="1" ht="25.5" customHeight="1" x14ac:dyDescent="0.2">
      <c r="A16" s="162">
        <v>8</v>
      </c>
      <c r="B16" s="124"/>
      <c r="C16" s="730" t="str">
        <f>Translations!$B$341</f>
        <v>Tragen Sie bitte alle relevanten Angaben ein, jeweils eine Anmerkung in eine Zeile. Falls der vorgesehene Platz nicht ausreicht, fügen Sie bitte weitere Zeilen ein und nummerieren Sie die einzelnen Punkte. Wenn es KEINE relevanten Anmerkungen gibt, tragen Sie bitte „NICHT ZUTREFFEND“ in die erste Zeile ein.</v>
      </c>
    </row>
    <row r="17" spans="1:3" s="48" customFormat="1" ht="25.5" customHeight="1" x14ac:dyDescent="0.2">
      <c r="A17" s="44">
        <v>9</v>
      </c>
      <c r="B17" s="124"/>
      <c r="C17" s="730"/>
    </row>
    <row r="18" spans="1:3" s="48" customFormat="1" ht="25.5" customHeight="1" thickBot="1" x14ac:dyDescent="0.25">
      <c r="A18" s="45">
        <v>10</v>
      </c>
      <c r="B18" s="131"/>
      <c r="C18" s="730"/>
    </row>
  </sheetData>
  <sheetProtection sheet="1" objects="1" scenarios="1" formatCells="0" formatColumns="0" formatRows="0"/>
  <customSheetViews>
    <customSheetView guid="{3EE4370E-84AC-4220-AECA-2B19C5F3775F}">
      <selection sqref="A1:B1"/>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A54031ED-59E9-4190-9F48-094FDC80E5C8}">
      <selection sqref="A1:B1"/>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8">
    <mergeCell ref="C3:C4"/>
    <mergeCell ref="C16:C18"/>
    <mergeCell ref="C9:C14"/>
    <mergeCell ref="A2:B2"/>
    <mergeCell ref="A3:B3"/>
    <mergeCell ref="A4:B4"/>
    <mergeCell ref="A7:B7"/>
    <mergeCell ref="A5:B5"/>
  </mergeCells>
  <phoneticPr fontId="0" type="noConversion"/>
  <pageMargins left="0.74803149606299213" right="0.74803149606299213" top="0.35433070866141736" bottom="0.78740157480314965" header="0.23622047244094491" footer="0.47244094488188981"/>
  <pageSetup paperSize="9" scale="97" fitToHeight="0" orientation="portrait" r:id="rId1"/>
  <headerFooter alignWithMargins="0">
    <oddFooter>&amp;L&amp;F/
&amp;A&amp;C&amp;P/&amp;N&amp;RPrinted : &amp;D/&amp;T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pageSetUpPr fitToPage="1"/>
  </sheetPr>
  <dimension ref="A1:ABN38"/>
  <sheetViews>
    <sheetView topLeftCell="B2" workbookViewId="0">
      <selection activeCell="B3" sqref="B3"/>
    </sheetView>
  </sheetViews>
  <sheetFormatPr baseColWidth="10" defaultColWidth="11.42578125" defaultRowHeight="12.75" x14ac:dyDescent="0.2"/>
  <cols>
    <col min="1" max="1" width="2.5703125" style="180" hidden="1" customWidth="1"/>
    <col min="2" max="6" width="15.5703125" style="60" customWidth="1"/>
    <col min="7" max="8" width="17" style="60" customWidth="1"/>
    <col min="9" max="9" width="17.140625" style="60" customWidth="1"/>
    <col min="10" max="17" width="15.5703125" style="60" customWidth="1"/>
    <col min="18" max="18" width="20.5703125" style="60" customWidth="1"/>
    <col min="19" max="20" width="15.5703125" style="60" customWidth="1"/>
    <col min="21" max="45" width="16.42578125" style="60" customWidth="1"/>
    <col min="46" max="49" width="15.5703125" style="60" customWidth="1"/>
    <col min="50" max="50" width="16.42578125" style="60" customWidth="1"/>
    <col min="51" max="51" width="20.5703125" style="60" customWidth="1"/>
    <col min="52" max="55" width="15.5703125" style="60" customWidth="1"/>
    <col min="56" max="56" width="20.5703125" style="60" customWidth="1"/>
    <col min="57" max="62" width="15.5703125" style="60" customWidth="1"/>
    <col min="63" max="63" width="17.85546875" style="60" customWidth="1"/>
    <col min="64" max="78" width="15.5703125" style="60" customWidth="1"/>
    <col min="79" max="79" width="18.42578125" style="60" customWidth="1"/>
    <col min="80" max="81" width="15.5703125" style="60" customWidth="1"/>
    <col min="82" max="84" width="20.5703125" style="60" customWidth="1"/>
    <col min="85" max="87" width="19.42578125" style="60" customWidth="1"/>
    <col min="88" max="88" width="12.42578125" style="60" customWidth="1"/>
    <col min="89" max="89" width="17.42578125" style="60" customWidth="1"/>
    <col min="90" max="90" width="12.42578125" style="60" customWidth="1"/>
    <col min="91" max="91" width="17.42578125" style="60" customWidth="1"/>
    <col min="92" max="92" width="12.42578125" style="60" customWidth="1"/>
    <col min="93" max="93" width="17.42578125" style="60" customWidth="1"/>
    <col min="94" max="108" width="15.5703125" style="60" customWidth="1"/>
    <col min="109" max="117" width="15.85546875" style="60" customWidth="1"/>
    <col min="118" max="118" width="14.85546875" style="60" customWidth="1"/>
    <col min="119" max="162" width="11.42578125" style="60"/>
    <col min="163" max="163" width="11.85546875" style="60" customWidth="1"/>
    <col min="164" max="164" width="37.42578125" style="60" customWidth="1"/>
    <col min="165" max="16384" width="11.42578125" style="60"/>
  </cols>
  <sheetData>
    <row r="1" spans="1:742" s="387" customFormat="1" hidden="1" x14ac:dyDescent="0.2">
      <c r="A1" s="222" t="s">
        <v>358</v>
      </c>
      <c r="B1" s="223">
        <v>14</v>
      </c>
      <c r="C1" s="223">
        <v>11</v>
      </c>
      <c r="D1" s="223">
        <f>C1+1</f>
        <v>12</v>
      </c>
      <c r="E1" s="223">
        <v>24</v>
      </c>
      <c r="F1" s="223">
        <v>15</v>
      </c>
      <c r="G1" s="223">
        <f>F1+1</f>
        <v>16</v>
      </c>
      <c r="H1" s="223">
        <f t="shared" ref="H1:J1" si="0">G1+1</f>
        <v>17</v>
      </c>
      <c r="I1" s="223">
        <f t="shared" si="0"/>
        <v>18</v>
      </c>
      <c r="J1" s="223">
        <f t="shared" si="0"/>
        <v>19</v>
      </c>
      <c r="K1" s="223">
        <v>32</v>
      </c>
      <c r="L1" s="223">
        <v>32</v>
      </c>
      <c r="M1" s="223">
        <v>32</v>
      </c>
      <c r="N1" s="223">
        <v>32</v>
      </c>
      <c r="O1" s="223">
        <v>32</v>
      </c>
      <c r="P1" s="223">
        <f t="shared" ref="P1:AE1" si="1">O1</f>
        <v>32</v>
      </c>
      <c r="Q1" s="223">
        <f t="shared" si="1"/>
        <v>32</v>
      </c>
      <c r="R1" s="223">
        <f t="shared" si="1"/>
        <v>32</v>
      </c>
      <c r="S1" s="223">
        <f t="shared" si="1"/>
        <v>32</v>
      </c>
      <c r="T1" s="223">
        <f t="shared" si="1"/>
        <v>32</v>
      </c>
      <c r="U1" s="223">
        <f t="shared" si="1"/>
        <v>32</v>
      </c>
      <c r="V1" s="223">
        <f t="shared" si="1"/>
        <v>32</v>
      </c>
      <c r="W1" s="223">
        <f t="shared" si="1"/>
        <v>32</v>
      </c>
      <c r="X1" s="223">
        <f t="shared" si="1"/>
        <v>32</v>
      </c>
      <c r="Y1" s="223">
        <f t="shared" si="1"/>
        <v>32</v>
      </c>
      <c r="Z1" s="223">
        <f t="shared" si="1"/>
        <v>32</v>
      </c>
      <c r="AA1" s="223">
        <f t="shared" si="1"/>
        <v>32</v>
      </c>
      <c r="AB1" s="223">
        <f t="shared" si="1"/>
        <v>32</v>
      </c>
      <c r="AC1" s="223">
        <f t="shared" si="1"/>
        <v>32</v>
      </c>
      <c r="AD1" s="223">
        <f t="shared" si="1"/>
        <v>32</v>
      </c>
      <c r="AE1" s="223">
        <f t="shared" si="1"/>
        <v>32</v>
      </c>
      <c r="AF1" s="223">
        <f t="shared" ref="AF1:AN1" si="2">AE1</f>
        <v>32</v>
      </c>
      <c r="AG1" s="223">
        <f t="shared" si="2"/>
        <v>32</v>
      </c>
      <c r="AH1" s="223">
        <f t="shared" si="2"/>
        <v>32</v>
      </c>
      <c r="AI1" s="223">
        <f t="shared" si="2"/>
        <v>32</v>
      </c>
      <c r="AJ1" s="223">
        <f t="shared" si="2"/>
        <v>32</v>
      </c>
      <c r="AK1" s="223">
        <f t="shared" si="2"/>
        <v>32</v>
      </c>
      <c r="AL1" s="223">
        <f t="shared" si="2"/>
        <v>32</v>
      </c>
      <c r="AM1" s="223">
        <f t="shared" si="2"/>
        <v>32</v>
      </c>
      <c r="AN1" s="223">
        <f t="shared" si="2"/>
        <v>32</v>
      </c>
      <c r="AO1" s="223">
        <f t="shared" ref="AO1:AT1" si="3">AN1</f>
        <v>32</v>
      </c>
      <c r="AP1" s="223">
        <f t="shared" si="3"/>
        <v>32</v>
      </c>
      <c r="AQ1" s="223">
        <f t="shared" si="3"/>
        <v>32</v>
      </c>
      <c r="AR1" s="223">
        <f t="shared" si="3"/>
        <v>32</v>
      </c>
      <c r="AS1" s="223">
        <f t="shared" si="3"/>
        <v>32</v>
      </c>
      <c r="AT1" s="223">
        <f t="shared" si="3"/>
        <v>32</v>
      </c>
      <c r="AU1" s="223">
        <f t="shared" ref="AU1:AY1" si="4">AT1</f>
        <v>32</v>
      </c>
      <c r="AV1" s="223">
        <f t="shared" si="4"/>
        <v>32</v>
      </c>
      <c r="AW1" s="223">
        <f t="shared" si="4"/>
        <v>32</v>
      </c>
      <c r="AX1" s="223">
        <f t="shared" si="4"/>
        <v>32</v>
      </c>
      <c r="AY1" s="223">
        <f t="shared" si="4"/>
        <v>32</v>
      </c>
      <c r="AZ1" s="223">
        <f>AY1</f>
        <v>32</v>
      </c>
      <c r="BA1" s="223">
        <f>AZ1</f>
        <v>32</v>
      </c>
      <c r="BB1" s="223">
        <f t="shared" ref="BB1:BC1" si="5">BA1</f>
        <v>32</v>
      </c>
      <c r="BC1" s="223">
        <f t="shared" si="5"/>
        <v>32</v>
      </c>
      <c r="BD1" s="223">
        <f>BC1</f>
        <v>32</v>
      </c>
      <c r="BE1" s="223">
        <f>BD1</f>
        <v>32</v>
      </c>
      <c r="BF1" s="223">
        <f>BE1</f>
        <v>32</v>
      </c>
      <c r="BG1" s="223">
        <f t="shared" ref="BG1:BH1" si="6">BF1</f>
        <v>32</v>
      </c>
      <c r="BH1" s="223">
        <f t="shared" si="6"/>
        <v>32</v>
      </c>
      <c r="BI1" s="223">
        <f>BH1</f>
        <v>32</v>
      </c>
      <c r="BJ1" s="223">
        <f>BI1</f>
        <v>32</v>
      </c>
      <c r="BK1" s="223">
        <f>BJ1+11</f>
        <v>43</v>
      </c>
      <c r="BL1" s="223">
        <f>BH1+11</f>
        <v>43</v>
      </c>
      <c r="BM1" s="223">
        <f t="shared" ref="BM1:BU1" si="7">BL1</f>
        <v>43</v>
      </c>
      <c r="BN1" s="223">
        <f t="shared" si="7"/>
        <v>43</v>
      </c>
      <c r="BO1" s="223">
        <f t="shared" si="7"/>
        <v>43</v>
      </c>
      <c r="BP1" s="223">
        <f t="shared" si="7"/>
        <v>43</v>
      </c>
      <c r="BQ1" s="223">
        <f t="shared" si="7"/>
        <v>43</v>
      </c>
      <c r="BR1" s="223">
        <f t="shared" si="7"/>
        <v>43</v>
      </c>
      <c r="BS1" s="223">
        <f t="shared" si="7"/>
        <v>43</v>
      </c>
      <c r="BT1" s="223">
        <f t="shared" si="7"/>
        <v>43</v>
      </c>
      <c r="BU1" s="223">
        <f t="shared" si="7"/>
        <v>43</v>
      </c>
      <c r="BV1" s="223">
        <f>BU1+8</f>
        <v>51</v>
      </c>
      <c r="BW1" s="223">
        <f>BV1+1</f>
        <v>52</v>
      </c>
      <c r="BX1" s="223">
        <f>BW1+3</f>
        <v>55</v>
      </c>
      <c r="BY1" s="223">
        <f>BX1+1</f>
        <v>56</v>
      </c>
      <c r="BZ1" s="223">
        <f t="shared" ref="BZ1:CC1" si="8">BY1+1</f>
        <v>57</v>
      </c>
      <c r="CA1" s="223">
        <f t="shared" si="8"/>
        <v>58</v>
      </c>
      <c r="CB1" s="223">
        <f t="shared" si="8"/>
        <v>59</v>
      </c>
      <c r="CC1" s="223">
        <f t="shared" si="8"/>
        <v>60</v>
      </c>
      <c r="CD1" s="223">
        <f>CC1+3</f>
        <v>63</v>
      </c>
      <c r="CE1" s="223">
        <f t="shared" ref="CE1" si="9">CD1+1</f>
        <v>64</v>
      </c>
      <c r="CF1" s="223">
        <f>CE1+2</f>
        <v>66</v>
      </c>
      <c r="CG1" s="223">
        <f t="shared" ref="CG1" si="10">CF1+1</f>
        <v>67</v>
      </c>
      <c r="CH1" s="223">
        <f t="shared" ref="CH1" si="11">CG1+1</f>
        <v>68</v>
      </c>
      <c r="CI1" s="223">
        <f t="shared" ref="CI1" si="12">CH1+1</f>
        <v>69</v>
      </c>
      <c r="CJ1" s="223">
        <f t="shared" ref="CJ1" si="13">CI1+1</f>
        <v>70</v>
      </c>
      <c r="CK1" s="223">
        <f t="shared" ref="CK1" si="14">CJ1+1</f>
        <v>71</v>
      </c>
      <c r="CL1" s="223">
        <f t="shared" ref="CL1" si="15">CK1+1</f>
        <v>72</v>
      </c>
      <c r="CM1" s="223">
        <f t="shared" ref="CM1" si="16">CL1+1</f>
        <v>73</v>
      </c>
      <c r="CN1" s="223">
        <f t="shared" ref="CN1" si="17">CM1+1</f>
        <v>74</v>
      </c>
      <c r="CO1" s="223">
        <f t="shared" ref="CO1:CQ1" si="18">CN1+1</f>
        <v>75</v>
      </c>
      <c r="CP1" s="223">
        <f t="shared" si="18"/>
        <v>76</v>
      </c>
      <c r="CQ1" s="223">
        <f t="shared" si="18"/>
        <v>77</v>
      </c>
      <c r="CR1" s="223">
        <f>CQ1+2</f>
        <v>79</v>
      </c>
      <c r="CS1" s="223">
        <f t="shared" ref="CS1" si="19">CR1+1</f>
        <v>80</v>
      </c>
      <c r="CT1" s="223">
        <f>CS1+2</f>
        <v>82</v>
      </c>
      <c r="CU1" s="223">
        <f t="shared" ref="CU1" si="20">CT1+1</f>
        <v>83</v>
      </c>
      <c r="CV1" s="223">
        <f>CU1+2</f>
        <v>85</v>
      </c>
      <c r="CW1" s="223">
        <f>CV1+1</f>
        <v>86</v>
      </c>
      <c r="CX1" s="223">
        <f>CW1+1</f>
        <v>87</v>
      </c>
      <c r="CY1" s="223">
        <f>CX1+1</f>
        <v>88</v>
      </c>
      <c r="CZ1" s="223">
        <f>CY1+2</f>
        <v>90</v>
      </c>
      <c r="DA1" s="223">
        <f>CZ1+2</f>
        <v>92</v>
      </c>
      <c r="DB1" s="223">
        <f>DA1+1</f>
        <v>93</v>
      </c>
      <c r="DC1" s="223">
        <f>DB1+2</f>
        <v>95</v>
      </c>
      <c r="DD1" s="223">
        <f>DC1+1</f>
        <v>96</v>
      </c>
      <c r="DE1" s="223">
        <f>DD1+3</f>
        <v>99</v>
      </c>
      <c r="DF1" s="223">
        <f>DE1+1</f>
        <v>100</v>
      </c>
      <c r="DG1" s="223">
        <f>DF1+2</f>
        <v>102</v>
      </c>
      <c r="DH1" s="223">
        <f>DG1+2</f>
        <v>104</v>
      </c>
      <c r="DI1" s="223">
        <f>DH1+1</f>
        <v>105</v>
      </c>
      <c r="DJ1" s="223"/>
      <c r="DK1" s="223"/>
      <c r="DL1" s="223"/>
      <c r="DM1" s="223"/>
      <c r="DN1" s="223"/>
      <c r="DO1" s="223"/>
      <c r="DP1" s="223"/>
      <c r="DQ1" s="223"/>
      <c r="DR1" s="223"/>
      <c r="DS1" s="223"/>
      <c r="DT1" s="223">
        <v>55</v>
      </c>
      <c r="DU1" s="223">
        <f>DT1+1</f>
        <v>56</v>
      </c>
      <c r="DV1" s="223">
        <f t="shared" ref="DV1:DY1" si="21">DU1+1</f>
        <v>57</v>
      </c>
      <c r="DW1" s="223">
        <f t="shared" si="21"/>
        <v>58</v>
      </c>
      <c r="DX1" s="223">
        <f t="shared" si="21"/>
        <v>59</v>
      </c>
      <c r="DY1" s="223">
        <f t="shared" si="21"/>
        <v>60</v>
      </c>
      <c r="DZ1" s="223">
        <v>110</v>
      </c>
      <c r="EA1" s="223">
        <f>DZ1+3</f>
        <v>113</v>
      </c>
      <c r="EB1" s="223">
        <f>EA1+2</f>
        <v>115</v>
      </c>
      <c r="EC1" s="223">
        <f t="shared" ref="EC1:EK1" si="22">EB1+1</f>
        <v>116</v>
      </c>
      <c r="ED1" s="223">
        <f t="shared" si="22"/>
        <v>117</v>
      </c>
      <c r="EE1" s="223">
        <f t="shared" si="22"/>
        <v>118</v>
      </c>
      <c r="EF1" s="223">
        <f t="shared" si="22"/>
        <v>119</v>
      </c>
      <c r="EG1" s="223">
        <f t="shared" si="22"/>
        <v>120</v>
      </c>
      <c r="EH1" s="223">
        <f t="shared" si="22"/>
        <v>121</v>
      </c>
      <c r="EI1" s="223">
        <f t="shared" si="22"/>
        <v>122</v>
      </c>
      <c r="EJ1" s="223">
        <f t="shared" si="22"/>
        <v>123</v>
      </c>
      <c r="EK1" s="223">
        <f t="shared" si="22"/>
        <v>124</v>
      </c>
      <c r="EL1" s="223">
        <f>EK1+2</f>
        <v>126</v>
      </c>
      <c r="EM1" s="223">
        <f>EL1+1</f>
        <v>127</v>
      </c>
      <c r="EN1" s="223">
        <f t="shared" ref="EN1:EX1" si="23">EM1+1</f>
        <v>128</v>
      </c>
      <c r="EO1" s="223">
        <f t="shared" si="23"/>
        <v>129</v>
      </c>
      <c r="EP1" s="223">
        <f t="shared" si="23"/>
        <v>130</v>
      </c>
      <c r="EQ1" s="223">
        <f t="shared" si="23"/>
        <v>131</v>
      </c>
      <c r="ER1" s="223">
        <f t="shared" si="23"/>
        <v>132</v>
      </c>
      <c r="ES1" s="223">
        <f t="shared" si="23"/>
        <v>133</v>
      </c>
      <c r="ET1" s="223">
        <f>ES1+3</f>
        <v>136</v>
      </c>
      <c r="EU1" s="223">
        <f t="shared" si="23"/>
        <v>137</v>
      </c>
      <c r="EV1" s="223">
        <f t="shared" si="23"/>
        <v>138</v>
      </c>
      <c r="EW1" s="223">
        <f t="shared" si="23"/>
        <v>139</v>
      </c>
      <c r="EX1" s="223">
        <f t="shared" si="23"/>
        <v>140</v>
      </c>
      <c r="EY1" s="223">
        <f>EX1+2</f>
        <v>142</v>
      </c>
      <c r="EZ1" s="223">
        <f>EY1+1</f>
        <v>143</v>
      </c>
      <c r="FA1" s="223">
        <f>EZ1+1</f>
        <v>144</v>
      </c>
      <c r="FB1" s="223">
        <f>FA1+2</f>
        <v>146</v>
      </c>
      <c r="FC1" s="223">
        <f>FB1+1</f>
        <v>147</v>
      </c>
      <c r="FD1" s="223">
        <f t="shared" ref="FD1:FG1" si="24">FC1+1</f>
        <v>148</v>
      </c>
      <c r="FE1" s="223">
        <f t="shared" si="24"/>
        <v>149</v>
      </c>
      <c r="FF1" s="223">
        <f t="shared" si="24"/>
        <v>150</v>
      </c>
      <c r="FG1" s="223">
        <f t="shared" si="24"/>
        <v>151</v>
      </c>
      <c r="FH1" s="223"/>
      <c r="FI1" s="223">
        <v>70</v>
      </c>
      <c r="FJ1" s="223">
        <f>FI1+1</f>
        <v>71</v>
      </c>
      <c r="FK1" s="223">
        <f>FJ1+2</f>
        <v>73</v>
      </c>
      <c r="FL1" s="223">
        <f t="shared" ref="FL1" si="25">FK1+1</f>
        <v>74</v>
      </c>
      <c r="FM1" s="223"/>
      <c r="FN1" s="223">
        <v>116</v>
      </c>
      <c r="FO1" s="223">
        <f>FN1+1</f>
        <v>117</v>
      </c>
      <c r="FP1" s="223">
        <f t="shared" ref="FP1:FU1" si="26">FO1+1</f>
        <v>118</v>
      </c>
      <c r="FQ1" s="223">
        <f t="shared" si="26"/>
        <v>119</v>
      </c>
      <c r="FR1" s="223">
        <f t="shared" si="26"/>
        <v>120</v>
      </c>
      <c r="FS1" s="223">
        <f t="shared" si="26"/>
        <v>121</v>
      </c>
      <c r="FT1" s="223">
        <f t="shared" si="26"/>
        <v>122</v>
      </c>
      <c r="FU1" s="223">
        <f t="shared" si="26"/>
        <v>123</v>
      </c>
      <c r="FV1" s="223"/>
      <c r="FW1" s="223"/>
      <c r="FX1" s="223"/>
      <c r="FY1" s="223"/>
      <c r="FZ1" s="223"/>
      <c r="GA1" s="223"/>
      <c r="GB1" s="223"/>
      <c r="GC1" s="223"/>
      <c r="GD1" s="223"/>
      <c r="GE1" s="223"/>
      <c r="GF1" s="223"/>
      <c r="GG1" s="223"/>
      <c r="GH1" s="223"/>
      <c r="GI1" s="223"/>
      <c r="GJ1" s="223"/>
      <c r="GK1" s="223"/>
      <c r="GL1" s="223"/>
      <c r="GM1" s="223"/>
      <c r="GN1" s="223"/>
      <c r="GO1" s="223"/>
      <c r="GP1" s="223"/>
      <c r="GQ1" s="223"/>
      <c r="GR1" s="223"/>
      <c r="GS1" s="223"/>
      <c r="GT1" s="223"/>
      <c r="GU1" s="223"/>
      <c r="GV1" s="223"/>
      <c r="GW1" s="223"/>
      <c r="GX1" s="223"/>
      <c r="GY1" s="223"/>
      <c r="GZ1" s="223"/>
      <c r="HA1" s="223"/>
      <c r="HB1" s="223"/>
      <c r="HC1" s="223"/>
      <c r="HD1" s="223"/>
      <c r="HE1" s="223"/>
      <c r="HF1" s="223"/>
      <c r="HG1" s="223"/>
      <c r="HH1" s="223"/>
      <c r="HI1" s="223"/>
      <c r="HJ1" s="223"/>
      <c r="HK1" s="223"/>
      <c r="HL1" s="223"/>
      <c r="HM1" s="223"/>
      <c r="HN1" s="223"/>
      <c r="HO1" s="223"/>
      <c r="HP1" s="223"/>
      <c r="HQ1" s="223"/>
      <c r="HR1" s="223"/>
      <c r="HS1" s="223"/>
      <c r="HT1" s="223"/>
      <c r="HU1" s="223"/>
      <c r="HV1" s="223"/>
      <c r="HW1" s="223"/>
      <c r="HX1" s="223"/>
      <c r="HY1" s="223"/>
      <c r="HZ1" s="223"/>
      <c r="IA1" s="223"/>
      <c r="IB1" s="223"/>
      <c r="IC1" s="223"/>
      <c r="ID1" s="223"/>
      <c r="IE1" s="223"/>
      <c r="IF1" s="223"/>
      <c r="IG1" s="223"/>
      <c r="IH1" s="223"/>
      <c r="II1" s="223"/>
      <c r="IJ1" s="223"/>
      <c r="IK1" s="223"/>
      <c r="IL1" s="223"/>
      <c r="IM1" s="223"/>
      <c r="IN1" s="223"/>
      <c r="IO1" s="223"/>
      <c r="IP1" s="223"/>
      <c r="IQ1" s="223"/>
      <c r="IR1" s="223"/>
      <c r="IS1" s="223"/>
      <c r="IT1" s="223"/>
      <c r="IU1" s="223"/>
      <c r="IV1" s="223"/>
      <c r="IW1" s="223"/>
      <c r="IX1" s="223"/>
      <c r="IY1" s="223"/>
      <c r="IZ1" s="223"/>
      <c r="JA1" s="223"/>
      <c r="JB1" s="223"/>
      <c r="JC1" s="223"/>
      <c r="JD1" s="223"/>
      <c r="JE1" s="223"/>
      <c r="JF1" s="223"/>
      <c r="JG1" s="223"/>
      <c r="JH1" s="223"/>
      <c r="JI1" s="223"/>
      <c r="JJ1" s="223"/>
      <c r="JK1" s="223"/>
      <c r="JL1" s="223"/>
      <c r="JM1" s="223"/>
      <c r="JN1" s="223"/>
      <c r="JO1" s="223"/>
      <c r="JP1" s="223"/>
      <c r="JQ1" s="223"/>
      <c r="JR1" s="223"/>
      <c r="JS1" s="223"/>
      <c r="JT1" s="223"/>
      <c r="JU1" s="223"/>
      <c r="JV1" s="223"/>
      <c r="JW1" s="223"/>
      <c r="JX1" s="223"/>
      <c r="JY1" s="223"/>
      <c r="JZ1" s="223"/>
      <c r="KA1" s="223"/>
      <c r="KB1" s="223"/>
      <c r="KC1" s="223"/>
      <c r="KD1" s="223"/>
      <c r="KE1" s="223"/>
      <c r="KF1" s="223"/>
      <c r="KG1" s="223"/>
      <c r="KH1" s="223"/>
      <c r="KI1" s="223"/>
      <c r="KJ1" s="223"/>
      <c r="KK1" s="223"/>
      <c r="KL1" s="223"/>
      <c r="KM1" s="223"/>
      <c r="KN1" s="223"/>
      <c r="KO1" s="223"/>
      <c r="KP1" s="223"/>
      <c r="KQ1" s="223"/>
      <c r="KR1" s="223"/>
      <c r="KS1" s="223"/>
      <c r="KT1" s="223"/>
      <c r="KU1" s="223"/>
      <c r="KV1" s="223"/>
      <c r="KW1" s="223"/>
      <c r="KX1" s="223"/>
      <c r="KY1" s="223"/>
      <c r="KZ1" s="223"/>
      <c r="LA1" s="223"/>
      <c r="LB1" s="223"/>
      <c r="LC1" s="223"/>
      <c r="LD1" s="223"/>
      <c r="LE1" s="223"/>
      <c r="LF1" s="223"/>
      <c r="LG1" s="223"/>
      <c r="LH1" s="223"/>
      <c r="LI1" s="223"/>
      <c r="LJ1" s="223"/>
      <c r="LK1" s="223"/>
      <c r="LL1" s="223"/>
      <c r="LM1" s="223"/>
      <c r="LN1" s="223"/>
      <c r="LO1" s="223"/>
      <c r="LP1" s="223"/>
      <c r="LQ1" s="223"/>
      <c r="LR1" s="223"/>
      <c r="LS1" s="223"/>
      <c r="LT1" s="223"/>
      <c r="LU1" s="223"/>
      <c r="LV1" s="223"/>
      <c r="LW1" s="223"/>
      <c r="LX1" s="223"/>
      <c r="LY1" s="223"/>
      <c r="LZ1" s="223"/>
      <c r="MA1" s="223"/>
      <c r="MB1" s="223"/>
      <c r="MC1" s="223"/>
      <c r="MD1" s="223"/>
      <c r="ME1" s="223"/>
      <c r="MF1" s="223"/>
      <c r="MG1" s="223"/>
      <c r="MH1" s="223"/>
      <c r="MI1" s="223"/>
      <c r="MJ1" s="223"/>
      <c r="MK1" s="223"/>
      <c r="ML1" s="223"/>
      <c r="MM1" s="223"/>
      <c r="MN1" s="223"/>
      <c r="MO1" s="223"/>
      <c r="MP1" s="223"/>
      <c r="MQ1" s="223"/>
      <c r="MR1" s="223"/>
      <c r="MS1" s="223"/>
      <c r="MT1" s="223"/>
      <c r="MU1" s="223"/>
      <c r="MV1" s="223"/>
      <c r="MW1" s="223"/>
      <c r="MX1" s="223"/>
      <c r="MY1" s="223"/>
      <c r="MZ1" s="223"/>
      <c r="NA1" s="223"/>
      <c r="NB1" s="223"/>
      <c r="NC1" s="223"/>
      <c r="ND1" s="223"/>
      <c r="NE1" s="223"/>
      <c r="NF1" s="223"/>
      <c r="NG1" s="223"/>
      <c r="NH1" s="223"/>
      <c r="NI1" s="223"/>
      <c r="NJ1" s="223"/>
      <c r="NK1" s="223"/>
      <c r="NL1" s="223"/>
      <c r="NM1" s="223"/>
      <c r="NN1" s="223"/>
      <c r="NO1" s="223"/>
      <c r="NP1" s="223"/>
      <c r="NQ1" s="223"/>
      <c r="NR1" s="223"/>
      <c r="NS1" s="223"/>
      <c r="NT1" s="223"/>
      <c r="NU1" s="223"/>
      <c r="NV1" s="223"/>
      <c r="NW1" s="223"/>
      <c r="NX1" s="223"/>
      <c r="NY1" s="223"/>
      <c r="NZ1" s="223"/>
      <c r="OA1" s="223"/>
      <c r="OB1" s="223"/>
      <c r="OC1" s="223"/>
      <c r="OD1" s="223"/>
      <c r="OE1" s="223"/>
      <c r="OF1" s="223"/>
      <c r="OG1" s="223"/>
      <c r="OH1" s="223"/>
      <c r="OI1" s="223"/>
      <c r="OJ1" s="223"/>
      <c r="OK1" s="223"/>
      <c r="OL1" s="223"/>
      <c r="OM1" s="223"/>
      <c r="ON1" s="223"/>
      <c r="OO1" s="223"/>
      <c r="OP1" s="223"/>
      <c r="OQ1" s="223"/>
      <c r="OR1" s="223"/>
      <c r="OS1" s="223"/>
      <c r="OT1" s="223"/>
      <c r="OU1" s="223"/>
      <c r="OV1" s="223"/>
      <c r="OW1" s="223"/>
      <c r="OX1" s="223"/>
      <c r="OY1" s="223"/>
      <c r="OZ1" s="223"/>
      <c r="PA1" s="223"/>
      <c r="PB1" s="223"/>
      <c r="PC1" s="223"/>
      <c r="PD1" s="223"/>
      <c r="PE1" s="223"/>
      <c r="PF1" s="223"/>
      <c r="PG1" s="223"/>
      <c r="PH1" s="223"/>
      <c r="PI1" s="223"/>
      <c r="PJ1" s="223"/>
      <c r="PK1" s="223"/>
      <c r="PL1" s="223"/>
      <c r="PM1" s="223"/>
      <c r="PN1" s="223"/>
      <c r="PO1" s="223"/>
      <c r="PP1" s="223"/>
      <c r="PQ1" s="223"/>
      <c r="PR1" s="223"/>
      <c r="PS1" s="223"/>
      <c r="PT1" s="223"/>
      <c r="PU1" s="223"/>
      <c r="PV1" s="223"/>
      <c r="PW1" s="223"/>
      <c r="PX1" s="223"/>
      <c r="PY1" s="223"/>
      <c r="PZ1" s="223"/>
      <c r="QA1" s="223"/>
      <c r="QB1" s="223"/>
      <c r="QC1" s="223"/>
      <c r="QD1" s="223"/>
      <c r="QE1" s="223"/>
      <c r="QF1" s="223"/>
      <c r="QG1" s="223"/>
      <c r="QH1" s="223"/>
      <c r="QI1" s="223"/>
      <c r="QJ1" s="223"/>
      <c r="QK1" s="223"/>
      <c r="QL1" s="223"/>
      <c r="QM1" s="223"/>
      <c r="QN1" s="223"/>
      <c r="QO1" s="223"/>
      <c r="QP1" s="223"/>
      <c r="QQ1" s="223"/>
      <c r="QR1" s="223"/>
      <c r="QS1" s="223"/>
      <c r="QT1" s="223"/>
      <c r="QU1" s="223"/>
      <c r="QV1" s="223"/>
      <c r="QW1" s="223"/>
      <c r="QX1" s="223"/>
      <c r="QY1" s="223"/>
      <c r="QZ1" s="223"/>
      <c r="RA1" s="223"/>
      <c r="RB1" s="223"/>
      <c r="RC1" s="223"/>
      <c r="RD1" s="223"/>
      <c r="RE1" s="223"/>
      <c r="RF1" s="223"/>
      <c r="RG1" s="223"/>
      <c r="RH1" s="223"/>
      <c r="RI1" s="223"/>
      <c r="RJ1" s="223"/>
      <c r="RK1" s="223"/>
      <c r="RL1" s="223"/>
      <c r="RM1" s="223"/>
      <c r="RN1" s="223"/>
      <c r="RO1" s="223"/>
      <c r="RP1" s="223"/>
      <c r="RQ1" s="223"/>
      <c r="RR1" s="223"/>
      <c r="RS1" s="223"/>
      <c r="RT1" s="223"/>
      <c r="RU1" s="223"/>
      <c r="RV1" s="223"/>
      <c r="RW1" s="223"/>
      <c r="RX1" s="223"/>
      <c r="RY1" s="223"/>
      <c r="RZ1" s="223"/>
      <c r="SA1" s="223"/>
      <c r="SB1" s="223"/>
      <c r="SC1" s="223"/>
      <c r="SD1" s="223"/>
      <c r="SE1" s="223"/>
      <c r="SF1" s="223"/>
      <c r="SG1" s="223"/>
      <c r="SH1" s="223"/>
      <c r="SI1" s="223"/>
      <c r="SJ1" s="223"/>
      <c r="SK1" s="223"/>
      <c r="SL1" s="223"/>
      <c r="SM1" s="223"/>
      <c r="SN1" s="223"/>
      <c r="SO1" s="223"/>
      <c r="SP1" s="223"/>
      <c r="SQ1" s="223"/>
      <c r="SR1" s="223"/>
      <c r="SS1" s="223"/>
      <c r="ST1" s="223"/>
      <c r="SU1" s="223"/>
      <c r="SV1" s="223"/>
      <c r="SW1" s="223"/>
      <c r="SX1" s="223"/>
      <c r="SY1" s="223"/>
      <c r="SZ1" s="223"/>
      <c r="TA1" s="223"/>
      <c r="TB1" s="223"/>
      <c r="TC1" s="223"/>
      <c r="TD1" s="223"/>
      <c r="TE1" s="223"/>
      <c r="TF1" s="223"/>
      <c r="TG1" s="223"/>
      <c r="TH1" s="223"/>
      <c r="TI1" s="223"/>
      <c r="TJ1" s="223"/>
      <c r="TK1" s="223"/>
      <c r="TL1" s="223"/>
      <c r="TM1" s="223"/>
      <c r="TN1" s="223"/>
      <c r="TO1" s="223"/>
      <c r="TP1" s="223"/>
      <c r="TQ1" s="223"/>
      <c r="TR1" s="223"/>
      <c r="TS1" s="223"/>
      <c r="TT1" s="223"/>
      <c r="TU1" s="223"/>
      <c r="TV1" s="223"/>
      <c r="TW1" s="223"/>
      <c r="TX1" s="223"/>
      <c r="TY1" s="223"/>
      <c r="TZ1" s="223"/>
      <c r="UA1" s="223"/>
      <c r="UB1" s="223"/>
      <c r="UC1" s="223"/>
      <c r="UD1" s="223"/>
      <c r="UE1" s="223"/>
      <c r="UF1" s="223"/>
      <c r="UG1" s="223"/>
      <c r="UH1" s="223"/>
      <c r="UI1" s="223"/>
      <c r="UJ1" s="223"/>
      <c r="UK1" s="223"/>
      <c r="UL1" s="223"/>
      <c r="UM1" s="223"/>
      <c r="UN1" s="223"/>
      <c r="UO1" s="223"/>
      <c r="UP1" s="223"/>
      <c r="UQ1" s="223"/>
      <c r="UR1" s="223"/>
      <c r="US1" s="223"/>
      <c r="UT1" s="223"/>
      <c r="UU1" s="223"/>
      <c r="UV1" s="223"/>
      <c r="UW1" s="223"/>
      <c r="UX1" s="223"/>
      <c r="UY1" s="223"/>
      <c r="UZ1" s="223"/>
      <c r="VA1" s="223"/>
      <c r="VB1" s="223"/>
      <c r="VC1" s="223"/>
      <c r="VD1" s="223"/>
      <c r="VE1" s="223"/>
      <c r="VF1" s="223"/>
      <c r="VG1" s="223"/>
      <c r="VH1" s="223"/>
      <c r="VI1" s="223"/>
      <c r="VJ1" s="223"/>
      <c r="VK1" s="223"/>
      <c r="VL1" s="223"/>
      <c r="VM1" s="223"/>
      <c r="VN1" s="223"/>
      <c r="VO1" s="223"/>
      <c r="VP1" s="223"/>
      <c r="VQ1" s="223"/>
      <c r="VR1" s="223"/>
      <c r="VS1" s="223"/>
      <c r="VT1" s="223"/>
      <c r="VU1" s="223"/>
      <c r="VV1" s="223"/>
      <c r="VW1" s="223"/>
      <c r="VX1" s="223"/>
      <c r="VY1" s="223"/>
      <c r="VZ1" s="223"/>
      <c r="WA1" s="223"/>
      <c r="WB1" s="223"/>
      <c r="WC1" s="223"/>
      <c r="WD1" s="223"/>
      <c r="WE1" s="223"/>
      <c r="WF1" s="223"/>
      <c r="WG1" s="223"/>
      <c r="WH1" s="223"/>
      <c r="WI1" s="223"/>
      <c r="WJ1" s="223"/>
      <c r="WK1" s="223"/>
      <c r="WL1" s="223"/>
      <c r="WM1" s="223"/>
      <c r="WN1" s="223"/>
      <c r="WO1" s="223"/>
      <c r="WP1" s="223"/>
      <c r="WQ1" s="223"/>
      <c r="WR1" s="223"/>
      <c r="WS1" s="223"/>
      <c r="WT1" s="223"/>
      <c r="WU1" s="223"/>
      <c r="WV1" s="223"/>
      <c r="WW1" s="223"/>
      <c r="WX1" s="223"/>
      <c r="WY1" s="223"/>
      <c r="WZ1" s="223"/>
      <c r="XA1" s="223"/>
      <c r="XB1" s="223"/>
      <c r="XC1" s="223"/>
      <c r="XD1" s="223"/>
      <c r="XE1" s="223"/>
      <c r="XF1" s="223"/>
      <c r="XG1" s="223"/>
      <c r="XH1" s="223"/>
      <c r="XI1" s="223"/>
      <c r="XJ1" s="223"/>
      <c r="XK1" s="223"/>
      <c r="XL1" s="223"/>
      <c r="XM1" s="223"/>
      <c r="XN1" s="223"/>
      <c r="XO1" s="223"/>
      <c r="XP1" s="223"/>
      <c r="XQ1" s="223"/>
      <c r="XR1" s="223"/>
      <c r="XS1" s="223"/>
      <c r="XT1" s="223"/>
      <c r="XU1" s="223"/>
      <c r="XV1" s="223"/>
      <c r="XW1" s="223"/>
      <c r="XX1" s="223"/>
      <c r="XY1" s="223"/>
      <c r="XZ1" s="223"/>
      <c r="YA1" s="223"/>
      <c r="YB1" s="223"/>
      <c r="YC1" s="223"/>
      <c r="YD1" s="223"/>
      <c r="YE1" s="223"/>
      <c r="YF1" s="223"/>
      <c r="YG1" s="223"/>
      <c r="YH1" s="223"/>
      <c r="YI1" s="223"/>
      <c r="YJ1" s="223"/>
      <c r="YK1" s="223"/>
      <c r="YL1" s="223"/>
      <c r="YM1" s="223"/>
      <c r="YN1" s="223"/>
      <c r="YO1" s="223"/>
      <c r="YP1" s="223"/>
      <c r="YQ1" s="223"/>
      <c r="YR1" s="223"/>
      <c r="YS1" s="223"/>
      <c r="YT1" s="223"/>
      <c r="YU1" s="223"/>
      <c r="YV1" s="223"/>
      <c r="YW1" s="223"/>
      <c r="YX1" s="223"/>
      <c r="YY1" s="223"/>
      <c r="YZ1" s="223"/>
      <c r="ZA1" s="223"/>
      <c r="ZB1" s="223"/>
      <c r="ZC1" s="223"/>
      <c r="ZD1" s="223"/>
      <c r="ZE1" s="223"/>
      <c r="ZF1" s="223"/>
      <c r="ZG1" s="223"/>
      <c r="ZH1" s="223"/>
      <c r="ZI1" s="223"/>
      <c r="ZJ1" s="223"/>
      <c r="ZK1" s="223"/>
      <c r="ZL1" s="223"/>
      <c r="ZM1" s="223"/>
      <c r="ZN1" s="223"/>
      <c r="ZO1" s="223"/>
      <c r="ZP1" s="223"/>
      <c r="ZQ1" s="223"/>
      <c r="ZR1" s="223"/>
      <c r="ZS1" s="223"/>
      <c r="ZT1" s="223"/>
      <c r="ZU1" s="223"/>
      <c r="ZV1" s="223"/>
      <c r="ZW1" s="223"/>
      <c r="ZX1" s="223"/>
      <c r="ZY1" s="223"/>
      <c r="ZZ1" s="223"/>
      <c r="AAA1" s="223"/>
      <c r="AAB1" s="223"/>
      <c r="AAC1" s="223"/>
      <c r="AAD1" s="223"/>
      <c r="AAE1" s="223"/>
      <c r="AAF1" s="223"/>
      <c r="AAG1" s="223"/>
      <c r="AAH1" s="223"/>
      <c r="AAI1" s="223"/>
      <c r="AAJ1" s="223"/>
      <c r="AAK1" s="223"/>
      <c r="AAL1" s="223"/>
      <c r="AAM1" s="223"/>
      <c r="AAN1" s="223"/>
      <c r="AAO1" s="223"/>
      <c r="AAP1" s="223"/>
      <c r="AAQ1" s="223"/>
      <c r="AAR1" s="223"/>
      <c r="AAS1" s="223"/>
      <c r="AAT1" s="223"/>
      <c r="AAU1" s="223"/>
      <c r="AAV1" s="223"/>
      <c r="AAW1" s="223"/>
      <c r="AAX1" s="223"/>
      <c r="AAY1" s="223"/>
      <c r="AAZ1" s="223"/>
      <c r="ABA1" s="223"/>
      <c r="ABB1" s="223"/>
      <c r="ABC1" s="223"/>
      <c r="ABD1" s="223"/>
      <c r="ABE1" s="223"/>
      <c r="ABF1" s="223"/>
      <c r="ABG1" s="223"/>
      <c r="ABH1" s="223"/>
      <c r="ABI1" s="223"/>
      <c r="ABJ1" s="223"/>
      <c r="ABK1" s="223"/>
      <c r="ABL1" s="223"/>
      <c r="ABM1" s="223"/>
      <c r="ABN1" s="223"/>
    </row>
    <row r="2" spans="1:742" x14ac:dyDescent="0.2">
      <c r="E2" s="134"/>
      <c r="K2" s="295">
        <v>1</v>
      </c>
      <c r="L2" s="295">
        <v>1</v>
      </c>
      <c r="M2" s="295">
        <v>1</v>
      </c>
      <c r="N2" s="295">
        <v>1</v>
      </c>
      <c r="O2" s="295">
        <v>1</v>
      </c>
      <c r="P2" s="295">
        <f>$O2+1</f>
        <v>2</v>
      </c>
      <c r="Q2" s="295">
        <f t="shared" ref="Q2:T2" si="27">$O2+1</f>
        <v>2</v>
      </c>
      <c r="R2" s="295">
        <f t="shared" si="27"/>
        <v>2</v>
      </c>
      <c r="S2" s="295">
        <f t="shared" si="27"/>
        <v>2</v>
      </c>
      <c r="T2" s="295">
        <f t="shared" si="27"/>
        <v>2</v>
      </c>
      <c r="U2" s="295">
        <f>$T2+1</f>
        <v>3</v>
      </c>
      <c r="V2" s="295">
        <f t="shared" ref="V2:Y2" si="28">$T2+1</f>
        <v>3</v>
      </c>
      <c r="W2" s="295">
        <f t="shared" si="28"/>
        <v>3</v>
      </c>
      <c r="X2" s="295">
        <f t="shared" si="28"/>
        <v>3</v>
      </c>
      <c r="Y2" s="295">
        <f t="shared" si="28"/>
        <v>3</v>
      </c>
      <c r="Z2" s="295">
        <f>$Y2+1</f>
        <v>4</v>
      </c>
      <c r="AA2" s="295">
        <f t="shared" ref="AA2:AD2" si="29">$Y2+1</f>
        <v>4</v>
      </c>
      <c r="AB2" s="295">
        <f t="shared" si="29"/>
        <v>4</v>
      </c>
      <c r="AC2" s="295">
        <f t="shared" si="29"/>
        <v>4</v>
      </c>
      <c r="AD2" s="295">
        <f t="shared" si="29"/>
        <v>4</v>
      </c>
      <c r="AE2" s="295">
        <f>$AD2+1</f>
        <v>5</v>
      </c>
      <c r="AF2" s="295">
        <f t="shared" ref="AF2:AI2" si="30">$AD2+1</f>
        <v>5</v>
      </c>
      <c r="AG2" s="295">
        <f t="shared" si="30"/>
        <v>5</v>
      </c>
      <c r="AH2" s="295">
        <f t="shared" si="30"/>
        <v>5</v>
      </c>
      <c r="AI2" s="295">
        <f t="shared" si="30"/>
        <v>5</v>
      </c>
      <c r="AJ2" s="295">
        <f>$AI2+1</f>
        <v>6</v>
      </c>
      <c r="AK2" s="295">
        <f t="shared" ref="AK2:AN2" si="31">$AI2+1</f>
        <v>6</v>
      </c>
      <c r="AL2" s="295">
        <f t="shared" si="31"/>
        <v>6</v>
      </c>
      <c r="AM2" s="295">
        <f t="shared" si="31"/>
        <v>6</v>
      </c>
      <c r="AN2" s="295">
        <f t="shared" si="31"/>
        <v>6</v>
      </c>
      <c r="AO2" s="295">
        <f>$AN2+1</f>
        <v>7</v>
      </c>
      <c r="AP2" s="295">
        <f t="shared" ref="AP2:AS2" si="32">$AN2+1</f>
        <v>7</v>
      </c>
      <c r="AQ2" s="295">
        <f t="shared" si="32"/>
        <v>7</v>
      </c>
      <c r="AR2" s="295">
        <f t="shared" si="32"/>
        <v>7</v>
      </c>
      <c r="AS2" s="295">
        <f t="shared" si="32"/>
        <v>7</v>
      </c>
      <c r="AT2" s="295">
        <f>$AS2+1</f>
        <v>8</v>
      </c>
      <c r="AU2" s="295">
        <f t="shared" ref="AU2:AX2" si="33">$AS2+1</f>
        <v>8</v>
      </c>
      <c r="AV2" s="295">
        <f t="shared" si="33"/>
        <v>8</v>
      </c>
      <c r="AW2" s="295">
        <f t="shared" si="33"/>
        <v>8</v>
      </c>
      <c r="AX2" s="295">
        <f t="shared" si="33"/>
        <v>8</v>
      </c>
      <c r="AY2" s="295">
        <f>$AX2+1</f>
        <v>9</v>
      </c>
      <c r="AZ2" s="295">
        <f t="shared" ref="AZ2:BC2" si="34">$AX2+1</f>
        <v>9</v>
      </c>
      <c r="BA2" s="295">
        <f t="shared" si="34"/>
        <v>9</v>
      </c>
      <c r="BB2" s="295">
        <f t="shared" si="34"/>
        <v>9</v>
      </c>
      <c r="BC2" s="295">
        <f t="shared" si="34"/>
        <v>9</v>
      </c>
      <c r="BD2" s="295">
        <f>$BC2+1</f>
        <v>10</v>
      </c>
      <c r="BE2" s="295">
        <f t="shared" ref="BE2:BH2" si="35">$BC2+1</f>
        <v>10</v>
      </c>
      <c r="BF2" s="295">
        <f t="shared" si="35"/>
        <v>10</v>
      </c>
      <c r="BG2" s="295">
        <f t="shared" si="35"/>
        <v>10</v>
      </c>
      <c r="BH2" s="295">
        <f t="shared" si="35"/>
        <v>10</v>
      </c>
      <c r="BI2" s="295"/>
      <c r="BJ2" s="295"/>
      <c r="BK2" s="295"/>
      <c r="BL2" s="295">
        <v>2</v>
      </c>
      <c r="BM2" s="295">
        <f>BL2</f>
        <v>2</v>
      </c>
      <c r="BN2" s="295">
        <f>BM2+1</f>
        <v>3</v>
      </c>
      <c r="BO2" s="295">
        <f>BN2</f>
        <v>3</v>
      </c>
      <c r="BP2" s="295">
        <f>BO2+1</f>
        <v>4</v>
      </c>
      <c r="BQ2" s="295">
        <f>BP2</f>
        <v>4</v>
      </c>
      <c r="BR2" s="295">
        <f>BQ2+1</f>
        <v>5</v>
      </c>
      <c r="BS2" s="295">
        <f>BR2</f>
        <v>5</v>
      </c>
      <c r="BT2" s="295">
        <f>BS2+1</f>
        <v>6</v>
      </c>
      <c r="BU2" s="295">
        <f>BT2</f>
        <v>6</v>
      </c>
      <c r="CC2" s="74"/>
      <c r="CP2" s="74"/>
      <c r="CR2" s="74"/>
      <c r="CT2" s="74"/>
    </row>
    <row r="3" spans="1:742" s="182" customFormat="1" ht="24.95" customHeight="1" thickBot="1" x14ac:dyDescent="0.25">
      <c r="A3" s="181"/>
      <c r="B3" s="182" t="str">
        <f>Translations!$B$343</f>
        <v>Einzelne Anlagen</v>
      </c>
      <c r="DK3" s="40"/>
      <c r="DL3" s="40"/>
      <c r="DM3" s="40"/>
      <c r="DN3" s="40"/>
      <c r="DO3" s="40"/>
      <c r="DP3" s="40"/>
      <c r="DQ3" s="40"/>
      <c r="DR3" s="40"/>
      <c r="DS3" s="40"/>
      <c r="DT3" s="40"/>
      <c r="FI3" s="223" t="s">
        <v>357</v>
      </c>
    </row>
    <row r="4" spans="1:742" s="184" customFormat="1" ht="110.85" customHeight="1" x14ac:dyDescent="0.2">
      <c r="A4" s="183"/>
      <c r="B4" s="166" t="str">
        <f>IF(INDEX('Opinion Statement (Inst)'!$A:$A,B$1)="","",INDEX('Opinion Statement (Inst)'!$A:$A,B$1))</f>
        <v>Eindeutige Kennnummer:</v>
      </c>
      <c r="C4" s="166" t="str">
        <f>IF(INDEX('Opinion Statement (Inst)'!$A:$A,C$1)="","",INDEX('Opinion Statement (Inst)'!$A:$A,C$1))</f>
        <v>Name des Anlagenbetreibers:</v>
      </c>
      <c r="D4" s="166" t="str">
        <f>IF(INDEX('Opinion Statement (Inst)'!$A:$A,D$1)="","",INDEX('Opinion Statement (Inst)'!$A:$A,D$1))</f>
        <v>Bezeichnung der Anlage:</v>
      </c>
      <c r="E4" s="166" t="str">
        <f>IF(INDEX('Opinion Statement (Inst)'!$A:$A,E$1)="","",INDEX('Opinion Statement (Inst)'!$A:$A,E$1))</f>
        <v>Berichtszeitraum:</v>
      </c>
      <c r="F4" s="166" t="str">
        <f>IF(INDEX('Opinion Statement (Inst)'!$A:$A,F$1)="","",INDEX('Opinion Statement (Inst)'!$A:$A,F$1))</f>
        <v>Nummer der Genehmigung zur Emission von Treibhausgasen:</v>
      </c>
      <c r="G4" s="166" t="str">
        <f>IF(INDEX('Opinion Statement (Inst)'!$A:$A,G$1)="","",INDEX('Opinion Statement (Inst)'!$A:$A,G$1))</f>
        <v>Datum des(r) relevanten genehmigten Klimaneutralitätsplans(-pläne) mit jeweiliger Gültigkeitsdauer:</v>
      </c>
      <c r="H4" s="166" t="str">
        <f>IF(INDEX('Opinion Statement (Inst)'!$A:$A,H$1)="","",INDEX('Opinion Statement (Inst)'!$A:$A,H$1))</f>
        <v>Wurden die oben angeführten Klimaneutralitätspläne von der zuständigen Behörde geprüft und für konform befunden?</v>
      </c>
      <c r="I4" s="166" t="str">
        <f>IF(INDEX('Opinion Statement (Inst)'!$A:$A,I$1)="","",INDEX('Opinion Statement (Inst)'!$A:$A,I$1))</f>
        <v>Für die Prüfung der Klimaneutralitätspläne zuständige Behörde:</v>
      </c>
      <c r="J4" s="175" t="str">
        <f>IF(INDEX('Opinion Statement (Inst)'!$A:$A,J$1)="","",INDEX('Opinion Statement (Inst)'!$A:$A,J$1))</f>
        <v>Anhang-I-Tätigkeit:</v>
      </c>
      <c r="K4" s="365" t="str">
        <f>IF(INDEX('Opinion Statement (Inst)'!$A:$A,K$1)="","",INDEX('Opinion Statement (Inst)'!$A:$A,K$1))</f>
        <v>Anlagenteil</v>
      </c>
      <c r="L4" s="366" t="str">
        <f>IF(INDEX('Opinion Statement (Inst)'!$B:$B,L$1)="","",INDEX('Opinion Statement (Inst)'!$B:$B,L$1))</f>
        <v>Art des Anlagenteils</v>
      </c>
      <c r="M4" s="366" t="str">
        <f>IF(INDEX('Opinion Statement (Inst)'!$C:$C,M$1)="","",INDEX('Opinion Statement (Inst)'!$C:$C,M$1))</f>
        <v>Intensität oder Emissionswert</v>
      </c>
      <c r="N4" s="366" t="str">
        <f>IF(INDEX('Opinion Statement (Inst)'!$D:$D,N$1)="","",INDEX('Opinion Statement (Inst)'!$D:$D,N$1))</f>
        <v>Art des Ziels</v>
      </c>
      <c r="O4" s="367" t="str">
        <f>IF(INDEX('Opinion Statement (Inst)'!$E:$E,O$1)="","",INDEX('Opinion Statement (Inst)'!$E:$E,O$1))</f>
        <v>Ziel erreicht</v>
      </c>
      <c r="P4" s="365" t="str">
        <f>IF(INDEX('Opinion Statement (Inst)'!$A:$A,P$1)="","",INDEX('Opinion Statement (Inst)'!$A:$A,P$1))</f>
        <v>Anlagenteil</v>
      </c>
      <c r="Q4" s="366" t="str">
        <f>IF(INDEX('Opinion Statement (Inst)'!$B:$B,Q$1)="","",INDEX('Opinion Statement (Inst)'!$B:$B,Q$1))</f>
        <v>Art des Anlagenteils</v>
      </c>
      <c r="R4" s="366" t="str">
        <f>IF(INDEX('Opinion Statement (Inst)'!$C:$C,R$1)="","",INDEX('Opinion Statement (Inst)'!$C:$C,R$1))</f>
        <v>Intensität oder Emissionswert</v>
      </c>
      <c r="S4" s="366" t="str">
        <f>IF(INDEX('Opinion Statement (Inst)'!$D:$D,S$1)="","",INDEX('Opinion Statement (Inst)'!$D:$D,S$1))</f>
        <v>Art des Ziels</v>
      </c>
      <c r="T4" s="367" t="str">
        <f>IF(INDEX('Opinion Statement (Inst)'!$E:$E,T$1)="","",INDEX('Opinion Statement (Inst)'!$E:$E,T$1))</f>
        <v>Ziel erreicht</v>
      </c>
      <c r="U4" s="365" t="str">
        <f>IF(INDEX('Opinion Statement (Inst)'!$A:$A,U$1)="","",INDEX('Opinion Statement (Inst)'!$A:$A,U$1))</f>
        <v>Anlagenteil</v>
      </c>
      <c r="V4" s="366" t="str">
        <f>IF(INDEX('Opinion Statement (Inst)'!$B:$B,V$1)="","",INDEX('Opinion Statement (Inst)'!$B:$B,V$1))</f>
        <v>Art des Anlagenteils</v>
      </c>
      <c r="W4" s="366" t="str">
        <f>IF(INDEX('Opinion Statement (Inst)'!$C:$C,W$1)="","",INDEX('Opinion Statement (Inst)'!$C:$C,W$1))</f>
        <v>Intensität oder Emissionswert</v>
      </c>
      <c r="X4" s="366" t="str">
        <f>IF(INDEX('Opinion Statement (Inst)'!$D:$D,X$1)="","",INDEX('Opinion Statement (Inst)'!$D:$D,X$1))</f>
        <v>Art des Ziels</v>
      </c>
      <c r="Y4" s="367" t="str">
        <f>IF(INDEX('Opinion Statement (Inst)'!$E:$E,Y$1)="","",INDEX('Opinion Statement (Inst)'!$E:$E,Y$1))</f>
        <v>Ziel erreicht</v>
      </c>
      <c r="Z4" s="365" t="str">
        <f>IF(INDEX('Opinion Statement (Inst)'!$A:$A,Z$1)="","",INDEX('Opinion Statement (Inst)'!$A:$A,Z$1))</f>
        <v>Anlagenteil</v>
      </c>
      <c r="AA4" s="366" t="str">
        <f>IF(INDEX('Opinion Statement (Inst)'!$B:$B,AA$1)="","",INDEX('Opinion Statement (Inst)'!$B:$B,AA$1))</f>
        <v>Art des Anlagenteils</v>
      </c>
      <c r="AB4" s="366" t="str">
        <f>IF(INDEX('Opinion Statement (Inst)'!$C:$C,AB$1)="","",INDEX('Opinion Statement (Inst)'!$C:$C,AB$1))</f>
        <v>Intensität oder Emissionswert</v>
      </c>
      <c r="AC4" s="366" t="str">
        <f>IF(INDEX('Opinion Statement (Inst)'!$D:$D,AC$1)="","",INDEX('Opinion Statement (Inst)'!$D:$D,AC$1))</f>
        <v>Art des Ziels</v>
      </c>
      <c r="AD4" s="367" t="str">
        <f>IF(INDEX('Opinion Statement (Inst)'!$E:$E,AD$1)="","",INDEX('Opinion Statement (Inst)'!$E:$E,AD$1))</f>
        <v>Ziel erreicht</v>
      </c>
      <c r="AE4" s="365" t="str">
        <f>IF(INDEX('Opinion Statement (Inst)'!$A:$A,AE$1)="","",INDEX('Opinion Statement (Inst)'!$A:$A,AE$1))</f>
        <v>Anlagenteil</v>
      </c>
      <c r="AF4" s="366" t="str">
        <f>IF(INDEX('Opinion Statement (Inst)'!$B:$B,AF$1)="","",INDEX('Opinion Statement (Inst)'!$B:$B,AF$1))</f>
        <v>Art des Anlagenteils</v>
      </c>
      <c r="AG4" s="366" t="str">
        <f>IF(INDEX('Opinion Statement (Inst)'!$C:$C,AG$1)="","",INDEX('Opinion Statement (Inst)'!$C:$C,AG$1))</f>
        <v>Intensität oder Emissionswert</v>
      </c>
      <c r="AH4" s="366" t="str">
        <f>IF(INDEX('Opinion Statement (Inst)'!$D:$D,AH$1)="","",INDEX('Opinion Statement (Inst)'!$D:$D,AH$1))</f>
        <v>Art des Ziels</v>
      </c>
      <c r="AI4" s="367" t="str">
        <f>IF(INDEX('Opinion Statement (Inst)'!$E:$E,AI$1)="","",INDEX('Opinion Statement (Inst)'!$E:$E,AI$1))</f>
        <v>Ziel erreicht</v>
      </c>
      <c r="AJ4" s="365" t="str">
        <f>IF(INDEX('Opinion Statement (Inst)'!$A:$A,AJ$1)="","",INDEX('Opinion Statement (Inst)'!$A:$A,AJ$1))</f>
        <v>Anlagenteil</v>
      </c>
      <c r="AK4" s="366" t="str">
        <f>IF(INDEX('Opinion Statement (Inst)'!$B:$B,AK$1)="","",INDEX('Opinion Statement (Inst)'!$B:$B,AK$1))</f>
        <v>Art des Anlagenteils</v>
      </c>
      <c r="AL4" s="366" t="str">
        <f>IF(INDEX('Opinion Statement (Inst)'!$C:$C,AL$1)="","",INDEX('Opinion Statement (Inst)'!$C:$C,AL$1))</f>
        <v>Intensität oder Emissionswert</v>
      </c>
      <c r="AM4" s="366" t="str">
        <f>IF(INDEX('Opinion Statement (Inst)'!$D:$D,AM$1)="","",INDEX('Opinion Statement (Inst)'!$D:$D,AM$1))</f>
        <v>Art des Ziels</v>
      </c>
      <c r="AN4" s="367" t="str">
        <f>IF(INDEX('Opinion Statement (Inst)'!$E:$E,AN$1)="","",INDEX('Opinion Statement (Inst)'!$E:$E,AN$1))</f>
        <v>Ziel erreicht</v>
      </c>
      <c r="AO4" s="365" t="str">
        <f>IF(INDEX('Opinion Statement (Inst)'!$A:$A,AO$1)="","",INDEX('Opinion Statement (Inst)'!$A:$A,AO$1))</f>
        <v>Anlagenteil</v>
      </c>
      <c r="AP4" s="366" t="str">
        <f>IF(INDEX('Opinion Statement (Inst)'!$B:$B,AP$1)="","",INDEX('Opinion Statement (Inst)'!$B:$B,AP$1))</f>
        <v>Art des Anlagenteils</v>
      </c>
      <c r="AQ4" s="366" t="str">
        <f>IF(INDEX('Opinion Statement (Inst)'!$C:$C,AQ$1)="","",INDEX('Opinion Statement (Inst)'!$C:$C,AQ$1))</f>
        <v>Intensität oder Emissionswert</v>
      </c>
      <c r="AR4" s="366" t="str">
        <f>IF(INDEX('Opinion Statement (Inst)'!$D:$D,AR$1)="","",INDEX('Opinion Statement (Inst)'!$D:$D,AR$1))</f>
        <v>Art des Ziels</v>
      </c>
      <c r="AS4" s="367" t="str">
        <f>IF(INDEX('Opinion Statement (Inst)'!$E:$E,AS$1)="","",INDEX('Opinion Statement (Inst)'!$E:$E,AS$1))</f>
        <v>Ziel erreicht</v>
      </c>
      <c r="AT4" s="365" t="str">
        <f>IF(INDEX('Opinion Statement (Inst)'!$A:$A,AT$1)="","",INDEX('Opinion Statement (Inst)'!$A:$A,AT$1))</f>
        <v>Anlagenteil</v>
      </c>
      <c r="AU4" s="366" t="str">
        <f>IF(INDEX('Opinion Statement (Inst)'!$B:$B,AU$1)="","",INDEX('Opinion Statement (Inst)'!$B:$B,AU$1))</f>
        <v>Art des Anlagenteils</v>
      </c>
      <c r="AV4" s="366" t="str">
        <f>IF(INDEX('Opinion Statement (Inst)'!$C:$C,AV$1)="","",INDEX('Opinion Statement (Inst)'!$C:$C,AV$1))</f>
        <v>Intensität oder Emissionswert</v>
      </c>
      <c r="AW4" s="366" t="str">
        <f>IF(INDEX('Opinion Statement (Inst)'!$D:$D,AW$1)="","",INDEX('Opinion Statement (Inst)'!$D:$D,AW$1))</f>
        <v>Art des Ziels</v>
      </c>
      <c r="AX4" s="367" t="str">
        <f>IF(INDEX('Opinion Statement (Inst)'!$E:$E,AX$1)="","",INDEX('Opinion Statement (Inst)'!$E:$E,AX$1))</f>
        <v>Ziel erreicht</v>
      </c>
      <c r="AY4" s="365" t="str">
        <f>IF(INDEX('Opinion Statement (Inst)'!$A:$A,AY$1)="","",INDEX('Opinion Statement (Inst)'!$A:$A,AY$1))</f>
        <v>Anlagenteil</v>
      </c>
      <c r="AZ4" s="366" t="str">
        <f>IF(INDEX('Opinion Statement (Inst)'!$B:$B,AZ$1)="","",INDEX('Opinion Statement (Inst)'!$B:$B,AZ$1))</f>
        <v>Art des Anlagenteils</v>
      </c>
      <c r="BA4" s="366" t="str">
        <f>IF(INDEX('Opinion Statement (Inst)'!$C:$C,BA$1)="","",INDEX('Opinion Statement (Inst)'!$C:$C,BA$1))</f>
        <v>Intensität oder Emissionswert</v>
      </c>
      <c r="BB4" s="366" t="str">
        <f>IF(INDEX('Opinion Statement (Inst)'!$D:$D,BB$1)="","",INDEX('Opinion Statement (Inst)'!$D:$D,BB$1))</f>
        <v>Art des Ziels</v>
      </c>
      <c r="BC4" s="367" t="str">
        <f>IF(INDEX('Opinion Statement (Inst)'!$E:$E,BC$1)="","",INDEX('Opinion Statement (Inst)'!$E:$E,BC$1))</f>
        <v>Ziel erreicht</v>
      </c>
      <c r="BD4" s="365" t="str">
        <f>IF(INDEX('Opinion Statement (Inst)'!$A:$A,BD$1)="","",INDEX('Opinion Statement (Inst)'!$A:$A,BD$1))</f>
        <v>Anlagenteil</v>
      </c>
      <c r="BE4" s="366" t="str">
        <f>IF(INDEX('Opinion Statement (Inst)'!$B:$B,BE$1)="","",INDEX('Opinion Statement (Inst)'!$B:$B,BE$1))</f>
        <v>Art des Anlagenteils</v>
      </c>
      <c r="BF4" s="366" t="str">
        <f>IF(INDEX('Opinion Statement (Inst)'!$C:$C,BF$1)="","",INDEX('Opinion Statement (Inst)'!$C:$C,BF$1))</f>
        <v>Intensität oder Emissionswert</v>
      </c>
      <c r="BG4" s="366" t="str">
        <f>IF(INDEX('Opinion Statement (Inst)'!$D:$D,BG$1)="","",INDEX('Opinion Statement (Inst)'!$D:$D,BG$1))</f>
        <v>Art des Ziels</v>
      </c>
      <c r="BH4" s="367" t="str">
        <f>IF(INDEX('Opinion Statement (Inst)'!$E:$E,BH$1)="","",INDEX('Opinion Statement (Inst)'!$E:$E,BH$1))</f>
        <v>Ziel erreicht</v>
      </c>
      <c r="BI4" s="166"/>
      <c r="BJ4" s="166"/>
      <c r="BK4" s="175"/>
      <c r="BL4" s="742" t="str">
        <f>IF(INDEX('Opinion Statement (Inst)'!$B:$B,BL$1)="","",INDEX('Opinion Statement (Inst)'!$B:$B,BL$1))</f>
        <v>Die im genehmigten Klimaneutralitätsplan festgelegten Etappenziele für den aktuellen Berichtszeitraum wurden mit Ausnahme der folgenden Einschränkungen erreicht:</v>
      </c>
      <c r="BM4" s="743"/>
      <c r="BN4" s="743"/>
      <c r="BO4" s="743"/>
      <c r="BP4" s="743"/>
      <c r="BQ4" s="743"/>
      <c r="BR4" s="743"/>
      <c r="BS4" s="743"/>
      <c r="BT4" s="299"/>
      <c r="BU4" s="300"/>
      <c r="BV4" s="168" t="str">
        <f>IF(INDEX('Opinion Statement (Inst)'!$A:$A,BV$1)="","",INDEX('Opinion Statement (Inst)'!$A:$A,BV$1))</f>
        <v>Sind im Berichtszeitraum Änderungen eingetreten, die sich auf die Etappenziele und Ziele auswirken?</v>
      </c>
      <c r="BW4" s="744" t="str">
        <f>IF(INDEX('Opinion Statement (Inst)'!$A:$A,BW$1)="","",INDEX('Opinion Statement (Inst)'!$A:$A,BW$1))</f>
        <v xml:space="preserve">Wurde der Klimaneutralitätsplan während des Berichtszeitraums hinsichtlich der Etappenziele und Ziele aktualisiert? (Artikel 22d der EU-Verordnung über kostenlose Zuteilung)? </v>
      </c>
      <c r="BX4" s="168" t="str">
        <f>IF(INDEX('Opinion Statement (Inst)'!$A:$A,BX$1)="","",INDEX('Opinion Statement (Inst)'!$A:$A,BX$1))</f>
        <v>Anlage war Gegenstand einer Standortbegehung vor Ort im Rahmen der Prüfung des Klimaneutralitätsberichts:</v>
      </c>
      <c r="BY4" s="744" t="str">
        <f>IF(INDEX('Opinion Statement (Inst)'!$A:$A,BY$1)="","",INDEX('Opinion Statement (Inst)'!$A:$A,BY$1))</f>
        <v>EU-Verordnung über die Akkreditierung und Prüfung Artikel 34a - Begründung für Durchführung einer virtuellen Standortbegehung aufgrund von höherer Gewalt und Information, wie die „Begehung" durchgeführt und das Prüfrisiko reduziert wurde:</v>
      </c>
      <c r="BZ4" s="296" t="str">
        <f>IF(INDEX('Opinion Statement (Inst)'!$A:$A,BZ$1)="","",INDEX('Opinion Statement (Inst)'!$A:$A,BZ$1))</f>
        <v>Datum der Genehmigung einer virtuellen Standortbegehung durch die zuständige Behörde:</v>
      </c>
      <c r="CA4" s="296" t="str">
        <f>IF(INDEX('Opinion Statement (Inst)'!$A:$A,CA$1)="","",INDEX('Opinion Statement (Inst)'!$A:$A,CA$1))</f>
        <v>Datum der Standortbegehung [EU-Verordnung über die Akkreditierung und Prüfung Artikel 21 Absatz 1]:</v>
      </c>
      <c r="CB4" s="296" t="str">
        <f>IF(INDEX('Opinion Statement (Inst)'!$A:$A,CB$1)="","",INDEX('Opinion Statement (Inst)'!$A:$A,CB$1))</f>
        <v>Dauer der Standortbegehung in Tagen:</v>
      </c>
      <c r="CC4" s="296" t="str">
        <f>IF(INDEX('Opinion Statement (Inst)'!$A:$A,CC$1)="","",INDEX('Opinion Statement (Inst)'!$A:$A,CC$1))</f>
        <v>Name des/der (leitenden) EU-EHS-Prüfers/Prüferin bzw. technischen Sachverständigen, der/die die Standortbegehung/en durchgeführt hat/haben:</v>
      </c>
      <c r="CD4" s="296" t="str">
        <f>IF(INDEX('Opinion Statement (Inst)'!$A:$A,CD$1)="","",INDEX('Opinion Statement (Inst)'!$A:$A,CD$1))</f>
        <v>Hält der Klimaneutralitätsplan die Zuteilungsregeln und Durchführungsverordnung (EU) 2023/2441 ein?</v>
      </c>
      <c r="CE4" s="296" t="str">
        <f>IF(INDEX('Opinion Statement (Inst)'!$A:$A,CE$1)="","",INDEX('Opinion Statement (Inst)'!$A:$A,CE$1))</f>
        <v>Gab es Änderungen am Klimaneutralitätsplan oder Klimaneutralitätsbericht, die sich auf die Etappenziele und Ziele auswirken?</v>
      </c>
      <c r="CF4" s="296" t="str">
        <f>IF(INDEX('Opinion Statement (Inst)'!$A:$A,CF$1)="","",INDEX('Opinion Statement (Inst)'!$A:$A,CF$1))</f>
        <v>Artikel 22d: wurden Änderungen des Klimaneutralitätsplans der zuständigen Behörde gemeldet?</v>
      </c>
      <c r="CG4" s="296" t="str">
        <f>IF(INDEX('Opinion Statement (Inst)'!$A:$A,CG$1)="","",INDEX('Opinion Statement (Inst)'!$A:$A,CG$1))</f>
        <v>Artikel 16 Absatz 2 ca): Die Grenzen der Anlage und der Anlagenteile wie in der Monitoringverordnung und in der EU-Verordnung über die kostenlose Zuteilung festgelegt, stimmen überein:</v>
      </c>
      <c r="CH4" s="296" t="str">
        <f>IF(INDEX('Opinion Statement (Inst)'!$A:$A,CH$1)="","",INDEX('Opinion Statement (Inst)'!$A:$A,CH$1))</f>
        <v xml:space="preserve">Artikel 16 Absatz 2 fb): Historische Emissionen, Emissionswerte und Aktivitätsraten stimmen mit den Daten aus dem Bezugsdatenbericht und dem Aktivitätsratenbericht überein: </v>
      </c>
      <c r="CI4" s="296" t="str">
        <f>IF(INDEX('Opinion Statement (Inst)'!$A:$A,CI$1)="","",INDEX('Opinion Statement (Inst)'!$A:$A,CI$1))</f>
        <v>Artikel 7 Absatz 4 und Artikel 17c: Der Klimaneutralitätsplan wurde korrekt angewendet:</v>
      </c>
      <c r="CJ4" s="296" t="str">
        <f>IF(INDEX('Opinion Statement (Inst)'!$A:$A,CJ$1)="","",INDEX('Opinion Statement (Inst)'!$A:$A,CJ$1))</f>
        <v>Artikel 17c Absatz a): Maßnahmen im Zusammenhang mit Etappenzielen und Zielen wurden umgesetzt und die Umsetzung dieser Maßnahmen wurde abgeschlossen:</v>
      </c>
      <c r="CK4" s="296" t="str">
        <f>IF(INDEX('Opinion Statement (Inst)'!$A:$A,CK$1)="","",INDEX('Opinion Statement (Inst)'!$A:$A,CK$1))</f>
        <v>Artikel 17c Absatz c): Der Nachweis der Erreichung von Etappenzielen und Zielen steht im Einklang mit dem Klimaneutralitätsplan:</v>
      </c>
      <c r="CL4" s="296" t="str">
        <f>IF(INDEX('Opinion Statement (Inst)'!$A:$A,CL$1)="","",INDEX('Opinion Statement (Inst)'!$A:$A,CL$1))</f>
        <v>Artikel 17c Absatz d): Geeignete Daten werden verwendet um nachzuweisen, ob die im Klimaneutralitätsplan festgelegten Etappenziele und Ziele erreicht wurden:</v>
      </c>
      <c r="CM4" s="296" t="str">
        <f>IF(INDEX('Opinion Statement (Inst)'!$A:$A,CM$1)="","",INDEX('Opinion Statement (Inst)'!$A:$A,CM$1))</f>
        <v>Artikel 17c Absatz e): Die Berechnung der Daten, anhand derer nachgewiesen wird, ob die im Klimaneutralitätsplan festgelegten Etappenziele und Ziele erreicht wurden, ist korrekt:</v>
      </c>
      <c r="CN4" s="296" t="str">
        <f>IF(INDEX('Opinion Statement (Inst)'!$A:$A,CN$1)="","",INDEX('Opinion Statement (Inst)'!$A:$A,CN$1))</f>
        <v>Artikel 17c Absatz e): Die Daten, die zum Nachweis der Erreichung der Etappenziele und Ziele verwendet werden, stimmen mit anderen relevanten Daten im geprüften Emissionsbericht, im Bezugsdatenbericht und im jährlichen Aktivitätsratenbericht überein:</v>
      </c>
      <c r="CO4" s="296" t="str">
        <f>IF(INDEX('Opinion Statement (Inst)'!$A:$A,CO$1)="","",INDEX('Opinion Statement (Inst)'!$A:$A,CO$1))</f>
        <v>Artikel 17c Absatz f): Die erreichten Ziele zeigen eine Reduzierung, die mit der im Klimaneutralitätsplan beschriebenen geschätzten Reduzierung der Treibhausgasemissionen übereinstimmen:</v>
      </c>
      <c r="CP4" s="748" t="str">
        <f>IF(INDEX('Opinion Statement (Inst)'!$A:$A,CP$1)="","",INDEX('Opinion Statement (Inst)'!$A:$A,CP$1))</f>
        <v>Nichtkonformitäten aus dem vorangegangenen Überwachungszeitraum behoben:</v>
      </c>
      <c r="CQ4" s="749"/>
      <c r="CR4" s="748" t="str">
        <f>IF(INDEX('Opinion Statement (Inst)'!$A:$A,CR$1)="","",INDEX('Opinion Statement (Inst)'!$A:$A,CR$1))</f>
        <v>Verbesserungen aus dem vorherigen Berichtszeitraum wurden korrekt umgesetzt:</v>
      </c>
      <c r="CS4" s="749"/>
      <c r="CT4" s="748" t="str">
        <f>IF(INDEX('Opinion Statement (Inst)'!$A:$A,CT$1)="","",INDEX('Opinion Statement (Inst)'!$A:$A,CT$1))</f>
        <v>Artikel 14 a) und 16 Absatz 2: Eingehend geprüfte Daten einschließlich Datenflussaktivitäten bis hin zur Primärquelle:</v>
      </c>
      <c r="CU4" s="749"/>
      <c r="CV4" s="296" t="str">
        <f>IF(INDEX('Opinion Statement (Inst)'!$A:$A,CV$1)="","",INDEX('Opinion Statement (Inst)'!$A:$A,CV$1))</f>
        <v>Artikel 14 b): Kontrolltätigkeiten sind angemessen dokumentiert, werden angewandt und aufrechterhalten und sind wirksam genug, um die inhärenten Risiken zu verringern:</v>
      </c>
      <c r="CW4" s="296" t="str">
        <f>IF(INDEX('Opinion Statement (Inst)'!$A:$A,CW$1)="","",INDEX('Opinion Statement (Inst)'!$A:$A,CW$1))</f>
        <v>Relevante Verfahren werden angewandt, hinreichend dokumentiert und ordnungsgemäß aufrechterhalten um die inhärenten Risiken und die Kontrollrisiken wirksam zu verringern:</v>
      </c>
      <c r="CX4" s="748" t="str">
        <f>IF(INDEX('Opinion Statement (Inst)'!$A:$A,CX$1)="","",INDEX('Opinion Statement (Inst)'!$A:$A,CX$1))</f>
        <v>Artikel 18 Absatz 4: Gibt es Datenlücken:</v>
      </c>
      <c r="CY4" s="749"/>
      <c r="CZ4" s="296" t="str">
        <f>IF(INDEX('Opinion Statement (Inst)'!$A:$A,CZ$1)="","",INDEX('Opinion Statement (Inst)'!$A:$A,CZ$1))</f>
        <v>Artikel 18 Absatz 4: Prüfung der Verfahren für fehlende Daten:</v>
      </c>
      <c r="DA4" s="748" t="str">
        <f>IF(INDEX('Opinion Statement (Inst)'!$A:$A,DA$1)="","",INDEX('Opinion Statement (Inst)'!$A:$A,DA$1))</f>
        <v>Anwendung der Leitfäden (Guidance Documents) der Europäischen Kommission zur EU-Verordnung über Klimaneutralitätspläne und zur EU-Verordnung über die kostenlose Zuteilung:</v>
      </c>
      <c r="DB4" s="749"/>
      <c r="DC4" s="748" t="str">
        <f>IF(INDEX('Opinion Statement (Inst)'!$A:$A,DC$1)="","",INDEX('Opinion Statement (Inst)'!$A:$A,DC$1))</f>
        <v>Leitfäden der zuständigen Behörde zur EU-Verordnung über Änderungen der Aktivitätsraten, zur EU-Verordnung über die kostenlose Zuteilung und zu Klimaneutralitätsplänen erfüllt (falls relevant):</v>
      </c>
      <c r="DD4" s="749"/>
      <c r="DE4" s="748" t="str">
        <f>IF(INDEX('Opinion Statement (Inst)'!$A:$A,DE$1)="","",INDEX('Opinion Statement (Inst)'!$A:$A,DE$1))</f>
        <v>Vollständigkeit:</v>
      </c>
      <c r="DF4" s="749"/>
      <c r="DG4" s="748" t="str">
        <f>IF(INDEX('Opinion Statement (Inst)'!$A:$A,DG$1)="","",INDEX('Opinion Statement (Inst)'!$A:$A,DG$1))</f>
        <v>Genauigkeit:</v>
      </c>
      <c r="DH4" s="749"/>
      <c r="DI4" s="748" t="str">
        <f>IF(INDEX('Opinion Statement (Inst)'!$A:$A,DI$1)="","",INDEX('Opinion Statement (Inst)'!$A:$A,DI$1))</f>
        <v>Zuverlässigkeit:</v>
      </c>
      <c r="DJ4" s="749"/>
      <c r="DK4" s="176" t="str">
        <f>'Annex 1 - Findings'!$B$6</f>
        <v>Nicht berichtigte Falschangaben, die vor der Abgabe des Prüfberichts nicht berichtigt worden sind</v>
      </c>
      <c r="DL4" s="172"/>
      <c r="DM4" s="172" t="str">
        <f>'Annex 1 - Findings'!$B$18</f>
        <v>Nicht berichtigte Verstöße gegen die EU-Verordnung über Änderungen der Aktivitätsraten, die EU-Verordnung über die kostenlose Zuteilung oder Durchführungsverordnung (EU) 2023/2441</v>
      </c>
      <c r="DN4" s="172"/>
      <c r="DO4" s="172" t="str">
        <f>'Annex 1 - Findings'!$B$30</f>
        <v>Nicht korrigierte Nichtkonformitäten mit dem Klimaneutralitätsplan</v>
      </c>
      <c r="DP4" s="172"/>
      <c r="DQ4" s="166" t="str">
        <f>'Annex 1 - Findings'!$B$43</f>
        <v>Gegebenenfalls Empfehlungen für Verbesserungen</v>
      </c>
      <c r="DR4" s="177" t="str">
        <f>Q25</f>
        <v>Feststellungen aus dem vorherigen Berichtszeitraum, die NICHT beseitigt wurden. 
Etwaige Feststellungen aus dem Vorjahr, die im vorangegangenen Prüfbericht aufgeführt waren und beseitigt worden sind, brauchen hier nicht angeführt zu werden.</v>
      </c>
      <c r="DS4" s="177" t="str">
        <f>S25</f>
        <v>A) die die Prüfstelle festgestellt hat und die NICHT gemeldet worden sind.</v>
      </c>
      <c r="DT4" s="296" t="str">
        <f>IF(INDEX('Opinion Statement (Inst)'!$A:$A,DT$1)="","",INDEX('Opinion Statement (Inst)'!$A:$A,DT$1))</f>
        <v>Anlage war Gegenstand einer Standortbegehung vor Ort im Rahmen der Prüfung des Klimaneutralitätsberichts:</v>
      </c>
      <c r="DU4" s="296" t="str">
        <f>IF(INDEX('Opinion Statement (Inst)'!$A:$A,DU$1)="","",INDEX('Opinion Statement (Inst)'!$A:$A,DU$1))</f>
        <v>EU-Verordnung über die Akkreditierung und Prüfung Artikel 34a - Begründung für Durchführung einer virtuellen Standortbegehung aufgrund von höherer Gewalt und Information, wie die „Begehung" durchgeführt und das Prüfrisiko reduziert wurde:</v>
      </c>
      <c r="DV4" s="296" t="str">
        <f>IF(INDEX('Opinion Statement (Inst)'!$A:$A,DV$1)="","",INDEX('Opinion Statement (Inst)'!$A:$A,DV$1))</f>
        <v>Datum der Genehmigung einer virtuellen Standortbegehung durch die zuständige Behörde:</v>
      </c>
      <c r="DW4" s="296" t="str">
        <f>IF(INDEX('Opinion Statement (Inst)'!$A:$A,DW$1)="","",INDEX('Opinion Statement (Inst)'!$A:$A,DW$1))</f>
        <v>Datum der Standortbegehung [EU-Verordnung über die Akkreditierung und Prüfung Artikel 21 Absatz 1]:</v>
      </c>
      <c r="DX4" s="296" t="str">
        <f>IF(INDEX('Opinion Statement (Inst)'!$A:$A,DX$1)="","",INDEX('Opinion Statement (Inst)'!$A:$A,DX$1))</f>
        <v>Dauer der Standortbegehung in Tagen:</v>
      </c>
      <c r="DY4" s="296" t="str">
        <f>IF(INDEX('Opinion Statement (Inst)'!$A:$A,DY$1)="","",INDEX('Opinion Statement (Inst)'!$A:$A,DY$1))</f>
        <v>Name des/der (leitenden) EU-EHS-Prüfers/Prüferin bzw. technischen Sachverständigen, der/die die Standortbegehung/en durchgeführt hat/haben:</v>
      </c>
      <c r="DZ4" s="296" t="str">
        <f>IF(INDEX('Opinion Statement (Inst)'!$A:$A,DZ$1)="","",INDEX('Opinion Statement (Inst)'!$A:$A,DZ$1))</f>
        <v>PRÜFGUTACHTEN – Prüfung mit zufriedenstellendem Ergebnis:</v>
      </c>
      <c r="EA4" s="296" t="str">
        <f>IF(INDEX('Opinion Statement (Inst)'!$A:$A,EA$1)="","",INDEX('Opinion Statement (Inst)'!$A:$A,EA$1))</f>
        <v xml:space="preserve">PRÜFGUTACHTEN – Prüfung mit zufriedenstellendem Ergebnis bei folgenden Einschränkungen: </v>
      </c>
      <c r="EB4" s="736" t="str">
        <f>IF(INDEX('Opinion Statement (Inst)'!$A:$A,EB$1)="","",INDEX('Opinion Statement (Inst)'!$A:$A,EB$1))</f>
        <v>Anmerkungen zu Einschränkungen in Bezug auf das Prüfgutachten:</v>
      </c>
      <c r="EC4" s="751"/>
      <c r="ED4" s="751"/>
      <c r="EE4" s="751"/>
      <c r="EF4" s="751"/>
      <c r="EG4" s="751"/>
      <c r="EH4" s="751"/>
      <c r="EI4" s="751"/>
      <c r="EJ4" s="751"/>
      <c r="EK4" s="737"/>
      <c r="EL4" s="748" t="str">
        <f>IF(INDEX('Opinion Statement (Inst)'!$A:$A,EL$1)="","",INDEX('Opinion Statement (Inst)'!$A:$A,EL$1))</f>
        <v xml:space="preserve">PRÜFGUTACHTEN – Prüfung ohne zufriedenstellendes Ergebnis: </v>
      </c>
      <c r="EM4" s="750"/>
      <c r="EN4" s="750"/>
      <c r="EO4" s="750"/>
      <c r="EP4" s="750"/>
      <c r="EQ4" s="750"/>
      <c r="ER4" s="750"/>
      <c r="ES4" s="749"/>
      <c r="ET4" s="296" t="str">
        <f>IF(INDEX('Opinion Statement (Inst)'!$A:$A,ET$1)="","",INDEX('Opinion Statement (Inst)'!$A:$A,ET$1))</f>
        <v>Leitende/r EU-EHS-Prüfer/in:</v>
      </c>
      <c r="EU4" s="296" t="str">
        <f>IF(INDEX('Opinion Statement (Inst)'!$A:$A,EU$1)="","",INDEX('Opinion Statement (Inst)'!$A:$A,EU$1))</f>
        <v>EU-EHS-Prüfer/in:</v>
      </c>
      <c r="EV4" s="296" t="str">
        <f>IF(INDEX('Opinion Statement (Inst)'!$A:$A,EV$1)="","",INDEX('Opinion Statement (Inst)'!$A:$A,EV$1))</f>
        <v>Technische/r Sachverständige/r (EU-EHS-Prüfer/in):</v>
      </c>
      <c r="EW4" s="296" t="str">
        <f>IF(INDEX('Opinion Statement (Inst)'!$A:$A,EW$1)="","",INDEX('Opinion Statement (Inst)'!$A:$A,EW$1))</f>
        <v>Unabhängige/r Überprüfer/in:</v>
      </c>
      <c r="EX4" s="296" t="str">
        <f>IF(INDEX('Opinion Statement (Inst)'!$A:$A,EX$1)="","",INDEX('Opinion Statement (Inst)'!$A:$A,EX$1))</f>
        <v>Technische/r Sachverständige/r (unabhängige Überprüfung):</v>
      </c>
      <c r="EY4" s="296" t="str">
        <f>IF(INDEX('Opinion Statement (Inst)'!$A:$A,EY$1)="","",INDEX('Opinion Statement (Inst)'!$A:$A,EY$1))</f>
        <v>Unterschrift im Auftrag von:</v>
      </c>
      <c r="EZ4" s="296" t="str">
        <f>IF(INDEX('Opinion Statement (Inst)'!$A:$A,EZ$1)="","",INDEX('Opinion Statement (Inst)'!$A:$A,EZ$1))</f>
        <v>Name der/s Unterzeichnungsbefugten:</v>
      </c>
      <c r="FA4" s="296" t="str">
        <f>IF(INDEX('Opinion Statement (Inst)'!$A:$A,FA$1)="","",INDEX('Opinion Statement (Inst)'!$A:$A,FA$1))</f>
        <v>Datum des Prüfgutachtens:</v>
      </c>
      <c r="FB4" s="296" t="str">
        <f>IF(INDEX('Opinion Statement (Inst)'!$A:$A,FB$1)="","",INDEX('Opinion Statement (Inst)'!$A:$A,FB$1))</f>
        <v>Bezeichnung der Prüfstelle:</v>
      </c>
      <c r="FC4" s="296" t="str">
        <f>IF(INDEX('Opinion Statement (Inst)'!$A:$A,FC$1)="","",INDEX('Opinion Statement (Inst)'!$A:$A,FC$1))</f>
        <v>Kontaktadresse:</v>
      </c>
      <c r="FD4" s="296" t="str">
        <f>IF(INDEX('Opinion Statement (Inst)'!$A:$A,FD$1)="","",INDEX('Opinion Statement (Inst)'!$A:$A,FD$1))</f>
        <v>Datum des Prüfvertrags:</v>
      </c>
      <c r="FE4" s="296" t="str">
        <f>IF(INDEX('Opinion Statement (Inst)'!$A:$A,FE$1)="","",INDEX('Opinion Statement (Inst)'!$A:$A,FE$1))</f>
        <v>Ist die Prüfstelle eine akkreditierte Prüfstelle oder eine zertifizierte natürliche Person?</v>
      </c>
      <c r="FF4" s="296" t="str">
        <f>IF(INDEX('Opinion Statement (Inst)'!$A:$A,FF$1)="","",INDEX('Opinion Statement (Inst)'!$A:$A,FF$1))</f>
        <v>Bezeichnung der nationalen Akkreditierungsstelle bzw. der für die Zertifizierung zuständigen nationalen Stelle:</v>
      </c>
      <c r="FG4" s="296" t="str">
        <f>IF(INDEX('Opinion Statement (Inst)'!$A:$A,FG$1)="","",INDEX('Opinion Statement (Inst)'!$A:$A,FG$1))</f>
        <v xml:space="preserve">Nummer der Akkreditierung/Zertifizierung: </v>
      </c>
      <c r="FI4" s="306" t="str">
        <f>IF(INDEX('Annex 1 - Findings'!$B:$B,FI$1)="","",INDEX('Annex 1 - Findings'!$B:$B,FI$1))</f>
        <v>Gab es eine Lücke in den Daten, die zum Nachweis der Erreichung von Etappenzielen und Zielen verwendet wurden?</v>
      </c>
      <c r="FJ4" s="306" t="str">
        <f>IF(INDEX('Annex 1 - Findings'!$B:$B,FJ$1)="","",INDEX('Annex 1 - Findings'!$B:$B,FJ$1))</f>
        <v>Wenn "Ja", basierte der vom Anlagenbetreiber verwendete Ansatz zum Ausgleich der fehlenden Daten auf angemessenen Nachweisen?</v>
      </c>
      <c r="FK4" s="752" t="str">
        <f>IF(INDEX('Annex 1 - Findings'!$B:$B,FK$1)="","",INDEX('Annex 1 - Findings'!$B:$B,FK$1))</f>
        <v>Wurden die gemäß Durchführungsverordnung (EU) 2023/2441 erforderlichen Daten unter- oder überschätzt (falls ja, bitte unten weitere Angaben machen)?</v>
      </c>
      <c r="FL4" s="753"/>
    </row>
    <row r="5" spans="1:742" ht="25.5" customHeight="1" x14ac:dyDescent="0.2">
      <c r="B5" s="167"/>
      <c r="C5" s="167"/>
      <c r="D5" s="167"/>
      <c r="E5" s="167"/>
      <c r="F5" s="167"/>
      <c r="G5" s="167"/>
      <c r="H5" s="167"/>
      <c r="I5" s="167"/>
      <c r="J5" s="298"/>
      <c r="K5" s="368"/>
      <c r="L5" s="167"/>
      <c r="M5" s="167"/>
      <c r="N5" s="167"/>
      <c r="O5" s="369"/>
      <c r="P5" s="368"/>
      <c r="Q5" s="167"/>
      <c r="R5" s="167"/>
      <c r="S5" s="167"/>
      <c r="T5" s="369"/>
      <c r="U5" s="368"/>
      <c r="V5" s="167"/>
      <c r="W5" s="167"/>
      <c r="X5" s="167"/>
      <c r="Y5" s="369"/>
      <c r="Z5" s="368"/>
      <c r="AA5" s="167"/>
      <c r="AB5" s="167"/>
      <c r="AC5" s="167"/>
      <c r="AD5" s="369"/>
      <c r="AE5" s="368"/>
      <c r="AF5" s="167"/>
      <c r="AG5" s="167"/>
      <c r="AH5" s="167"/>
      <c r="AI5" s="369"/>
      <c r="AJ5" s="368"/>
      <c r="AK5" s="167"/>
      <c r="AL5" s="167"/>
      <c r="AM5" s="167"/>
      <c r="AN5" s="369"/>
      <c r="AO5" s="368"/>
      <c r="AP5" s="167"/>
      <c r="AQ5" s="167"/>
      <c r="AR5" s="167"/>
      <c r="AS5" s="369"/>
      <c r="AT5" s="368"/>
      <c r="AU5" s="167"/>
      <c r="AV5" s="167"/>
      <c r="AW5" s="167"/>
      <c r="AX5" s="369"/>
      <c r="AY5" s="368"/>
      <c r="AZ5" s="167"/>
      <c r="BA5" s="167"/>
      <c r="BB5" s="167"/>
      <c r="BC5" s="369"/>
      <c r="BD5" s="368"/>
      <c r="BE5" s="167"/>
      <c r="BF5" s="167"/>
      <c r="BG5" s="167"/>
      <c r="BH5" s="369"/>
      <c r="BI5" s="167"/>
      <c r="BJ5" s="167"/>
      <c r="BK5" s="298"/>
      <c r="BL5" s="738"/>
      <c r="BM5" s="739"/>
      <c r="BN5" s="739"/>
      <c r="BO5" s="739"/>
      <c r="BP5" s="739"/>
      <c r="BQ5" s="739"/>
      <c r="BR5" s="739"/>
      <c r="BS5" s="739"/>
      <c r="BT5" s="174"/>
      <c r="BU5" s="301"/>
      <c r="BV5" s="169"/>
      <c r="BW5" s="745"/>
      <c r="BX5" s="169"/>
      <c r="BY5" s="745"/>
      <c r="BZ5" s="297"/>
      <c r="CA5" s="297"/>
      <c r="CB5" s="297"/>
      <c r="CC5" s="297"/>
      <c r="CD5" s="297"/>
      <c r="CE5" s="297"/>
      <c r="CF5" s="297"/>
      <c r="CG5" s="297"/>
      <c r="CH5" s="297"/>
      <c r="CI5" s="297"/>
      <c r="CJ5" s="297"/>
      <c r="CK5" s="297"/>
      <c r="CL5" s="297"/>
      <c r="CM5" s="297"/>
      <c r="CN5" s="297"/>
      <c r="CO5" s="297"/>
      <c r="CP5" s="297"/>
      <c r="CQ5" s="305" t="str">
        <f>IF(INDEX('Opinion Statement (Inst)'!$B:$B,CQ$1)="","",INDEX('Opinion Statement (Inst)'!$B:$B,CQ$1))</f>
        <v>Wenn „Nein“, wurde das Risiko von Falschangaben und Nichtkonformitäten von der Prüfstelle bewertet?</v>
      </c>
      <c r="CR5" s="297"/>
      <c r="CS5" s="305" t="str">
        <f>IF(INDEX('Opinion Statement (Inst)'!$B:$B,CS$1)="","",INDEX('Opinion Statement (Inst)'!$B:$B,CS$1))</f>
        <v>Wenn „Nein“, wurde das Risiko von Falschangaben und Nichtkonformitäten von der Prüfstelle bewertet?</v>
      </c>
      <c r="CT5" s="297"/>
      <c r="CU5" s="305" t="str">
        <f>IF(INDEX('Opinion Statement (Inst)'!$B:$B,CU$1)="","",INDEX('Opinion Statement (Inst)'!$B:$B,CU$1))</f>
        <v>Wenn „Nein“, geben Sie bitte unten eine Begründung an:</v>
      </c>
      <c r="CV5" s="297"/>
      <c r="CW5" s="297"/>
      <c r="CX5" s="297"/>
      <c r="CY5" s="305" t="str">
        <f>IF(INDEX('Opinion Statement (Inst)'!$B:$B,CY$1)="","",INDEX('Opinion Statement (Inst)'!$B:$B,CY$1))</f>
        <v>Wenn „Ja“, erläutern Sie dies bitte unten kurz und füllen Sie Anhang 1B aus:</v>
      </c>
      <c r="CZ5" s="297"/>
      <c r="DA5" s="297"/>
      <c r="DB5" s="305" t="str">
        <f>IF(INDEX('Opinion Statement (Inst)'!$B:$B,DB$1)="","",INDEX('Opinion Statement (Inst)'!$B:$B,DB$1))</f>
        <v>Wenn „Nein“, geben Sie bitte unten eine Begründung an:</v>
      </c>
      <c r="DC5" s="297"/>
      <c r="DD5" s="305" t="str">
        <f>IF(INDEX('Opinion Statement (Inst)'!$B:$B,DD$1)="","",INDEX('Opinion Statement (Inst)'!$B:$B,DD$1))</f>
        <v>Wenn „Nein“, geben Sie bitte unten eine Begründung an:</v>
      </c>
      <c r="DE5" s="297"/>
      <c r="DF5" s="305" t="str">
        <f>IF(INDEX('Opinion Statement (Inst)'!$B:$B,DF$1)="","",INDEX('Opinion Statement (Inst)'!$B:$B,DF$1))</f>
        <v>Wenn nicht, erläutern Sie bitte unten kurz:</v>
      </c>
      <c r="DG5" s="297"/>
      <c r="DH5" s="305" t="str">
        <f>IF(INDEX('Opinion Statement (Inst)'!$B:$B,DH$1)="","",INDEX('Opinion Statement (Inst)'!$B:$B,DH$1))</f>
        <v/>
      </c>
      <c r="DI5" s="297"/>
      <c r="DJ5" s="305" t="str">
        <f>IF(INDEX('Opinion Statement (Inst)'!$B:$B,DJ$1)="","",INDEX('Opinion Statement (Inst)'!$B:$B,DJ$1))</f>
        <v>Opinion Statement (DistHeat)</v>
      </c>
      <c r="DK5" s="185" t="s">
        <v>296</v>
      </c>
      <c r="DL5" s="186" t="str">
        <f>'Annex 1 - Findings'!$E$31</f>
        <v>Wesentlich?</v>
      </c>
      <c r="DM5" s="187" t="s">
        <v>296</v>
      </c>
      <c r="DN5" s="186" t="str">
        <f>'Annex 1 - Findings'!$E$31</f>
        <v>Wesentlich?</v>
      </c>
      <c r="DO5" s="187" t="s">
        <v>296</v>
      </c>
      <c r="DP5" s="186" t="str">
        <f>'Annex 1 - Findings'!$E$18</f>
        <v>Wesentlich?</v>
      </c>
      <c r="DQ5" s="187" t="s">
        <v>296</v>
      </c>
      <c r="DR5" s="188" t="s">
        <v>296</v>
      </c>
      <c r="DS5" s="188" t="s">
        <v>296</v>
      </c>
      <c r="DT5" s="297"/>
      <c r="DU5" s="297"/>
      <c r="DV5" s="297"/>
      <c r="DW5" s="297"/>
      <c r="DX5" s="297"/>
      <c r="DY5" s="297"/>
      <c r="DZ5" s="297"/>
      <c r="EA5" s="297"/>
      <c r="EB5" s="178">
        <v>1</v>
      </c>
      <c r="EC5" s="178">
        <v>2</v>
      </c>
      <c r="ED5" s="178">
        <v>3</v>
      </c>
      <c r="EE5" s="178">
        <v>4</v>
      </c>
      <c r="EF5" s="178">
        <v>5</v>
      </c>
      <c r="EG5" s="178">
        <v>6</v>
      </c>
      <c r="EH5" s="178">
        <v>7</v>
      </c>
      <c r="EI5" s="178">
        <v>8</v>
      </c>
      <c r="EJ5" s="178">
        <v>9</v>
      </c>
      <c r="EK5" s="178">
        <v>10</v>
      </c>
      <c r="EL5" s="167"/>
      <c r="EM5" s="298"/>
      <c r="EN5" s="298"/>
      <c r="EO5" s="298"/>
      <c r="EP5" s="298"/>
      <c r="EQ5" s="298"/>
      <c r="ER5" s="298"/>
      <c r="ES5" s="298"/>
      <c r="ET5" s="167"/>
      <c r="EU5" s="167"/>
      <c r="EV5" s="167"/>
      <c r="EW5" s="167"/>
      <c r="EX5" s="167"/>
      <c r="EY5" s="167"/>
      <c r="EZ5" s="167"/>
      <c r="FA5" s="167"/>
      <c r="FB5" s="167"/>
      <c r="FC5" s="167"/>
      <c r="FD5" s="167"/>
      <c r="FE5" s="167"/>
      <c r="FF5" s="167"/>
      <c r="FG5" s="167"/>
      <c r="FI5" s="189"/>
      <c r="FJ5" s="189"/>
      <c r="FK5" s="189"/>
      <c r="FL5" s="108"/>
    </row>
    <row r="6" spans="1:742" s="198" customFormat="1" ht="13.5" thickBot="1" x14ac:dyDescent="0.25">
      <c r="A6" s="190"/>
      <c r="B6" s="191" t="str">
        <f>IF(INDEX('Opinion Statement (Inst)'!$B:$B,B$1)="","",INDEX('Opinion Statement (Inst)'!$B:$B,B$1))</f>
        <v/>
      </c>
      <c r="C6" s="191" t="str">
        <f>IF(INDEX('Opinion Statement (Inst)'!$B:$B,C$1)="","",INDEX('Opinion Statement (Inst)'!$B:$B,C$1))</f>
        <v/>
      </c>
      <c r="D6" s="191" t="str">
        <f>IF(INDEX('Opinion Statement (Inst)'!$B:$B,D$1)="","",INDEX('Opinion Statement (Inst)'!$B:$B,D$1))</f>
        <v/>
      </c>
      <c r="E6" s="191" t="str">
        <f>IF(INDEX('Opinion Statement (Inst)'!$B:$B,E$1)="","",INDEX('Opinion Statement (Inst)'!$B:$B,E$1))</f>
        <v>-- Bitte auswählen--</v>
      </c>
      <c r="F6" s="192" t="str">
        <f>IF(INDEX('Opinion Statement (Inst)'!$B:$B,F$1)="","",INDEX('Opinion Statement (Inst)'!$B:$B,F$1))</f>
        <v/>
      </c>
      <c r="G6" s="191" t="str">
        <f>IF(INDEX('Opinion Statement (Inst)'!$B:$B,G$1)="","",INDEX('Opinion Statement (Inst)'!$B:$B,G$1))</f>
        <v/>
      </c>
      <c r="H6" s="191" t="str">
        <f>IF(INDEX('Opinion Statement (Inst)'!$B:$B,H$1)="","",INDEX('Opinion Statement (Inst)'!$B:$B,H$1))</f>
        <v>-- Bitte auswählen--</v>
      </c>
      <c r="I6" s="191" t="str">
        <f>IF(INDEX('Opinion Statement (Inst)'!$B:$B,I$1)="","",INDEX('Opinion Statement (Inst)'!$B:$B,I$1))</f>
        <v/>
      </c>
      <c r="J6" s="193" t="str">
        <f>IF(INDEX('Opinion Statement (Inst)'!$B:$B,J$1)="","",INDEX('Opinion Statement (Inst)'!$B:$B,J$1))</f>
        <v>-- Bitte auswählen--</v>
      </c>
      <c r="K6" s="302" t="str">
        <f>IF(INDEX('Opinion Statement (Inst)'!$A:$A,K$1+K2)="","",INDEX('Opinion Statement (Inst)'!$A:$A,K$1+K2))</f>
        <v>-- Bitte auswählen--</v>
      </c>
      <c r="L6" s="303" t="str">
        <f>IF(INDEX('Opinion Statement (Inst)'!$B:$B,L$1+L2)="","",INDEX('Opinion Statement (Inst)'!$B:$B,L$1+L2))</f>
        <v>-- Bitte auswählen--</v>
      </c>
      <c r="M6" s="303" t="str">
        <f>IF(INDEX('Opinion Statement (Inst)'!$C:$C,M$1+M2)="","",INDEX('Opinion Statement (Inst)'!$C:$C,M$1+M2))</f>
        <v/>
      </c>
      <c r="N6" s="303" t="str">
        <f>IF(INDEX('Opinion Statement (Inst)'!$D:$D,N$1+N2)="","",INDEX('Opinion Statement (Inst)'!$D:$D,N$1+N2))</f>
        <v>-- Bitte auswählen--</v>
      </c>
      <c r="O6" s="304" t="str">
        <f>IF(INDEX('Opinion Statement (Inst)'!$E:$E,O$1+O2)="","",INDEX('Opinion Statement (Inst)'!$E:$E,O$1+O2))</f>
        <v>-- Bitte auswählen--</v>
      </c>
      <c r="P6" s="302" t="str">
        <f>IF(INDEX('Opinion Statement (Inst)'!$A:$A,P$1+P2)="","",INDEX('Opinion Statement (Inst)'!$A:$A,P$1+P2))</f>
        <v>-- Bitte auswählen--</v>
      </c>
      <c r="Q6" s="303" t="str">
        <f>IF(INDEX('Opinion Statement (Inst)'!$B:$B,Q$1+Q2)="","",INDEX('Opinion Statement (Inst)'!$B:$B,Q$1+Q2))</f>
        <v>-- Bitte auswählen--</v>
      </c>
      <c r="R6" s="303" t="str">
        <f>IF(INDEX('Opinion Statement (Inst)'!$C:$C,R$1+R2)="","",INDEX('Opinion Statement (Inst)'!$C:$C,R$1+R2))</f>
        <v/>
      </c>
      <c r="S6" s="303" t="str">
        <f>IF(INDEX('Opinion Statement (Inst)'!$D:$D,S$1+S2)="","",INDEX('Opinion Statement (Inst)'!$D:$D,S$1+S2))</f>
        <v>-- Bitte auswählen--</v>
      </c>
      <c r="T6" s="304" t="str">
        <f>IF(INDEX('Opinion Statement (Inst)'!$E:$E,T$1+T2)="","",INDEX('Opinion Statement (Inst)'!$E:$E,T$1+T2))</f>
        <v>-- Bitte auswählen--</v>
      </c>
      <c r="U6" s="302" t="str">
        <f>IF(INDEX('Opinion Statement (Inst)'!$A:$A,U$1+U2)="","",INDEX('Opinion Statement (Inst)'!$A:$A,U$1+U2))</f>
        <v>-- Bitte auswählen--</v>
      </c>
      <c r="V6" s="303" t="str">
        <f>IF(INDEX('Opinion Statement (Inst)'!$B:$B,V$1+V2)="","",INDEX('Opinion Statement (Inst)'!$B:$B,V$1+V2))</f>
        <v>-- Bitte auswählen--</v>
      </c>
      <c r="W6" s="303" t="str">
        <f>IF(INDEX('Opinion Statement (Inst)'!$C:$C,W$1+W2)="","",INDEX('Opinion Statement (Inst)'!$C:$C,W$1+W2))</f>
        <v/>
      </c>
      <c r="X6" s="303" t="str">
        <f>IF(INDEX('Opinion Statement (Inst)'!$D:$D,X$1+X2)="","",INDEX('Opinion Statement (Inst)'!$D:$D,X$1+X2))</f>
        <v>-- Bitte auswählen--</v>
      </c>
      <c r="Y6" s="304" t="str">
        <f>IF(INDEX('Opinion Statement (Inst)'!$E:$E,Y$1+Y2)="","",INDEX('Opinion Statement (Inst)'!$E:$E,Y$1+Y2))</f>
        <v>-- Bitte auswählen--</v>
      </c>
      <c r="Z6" s="302" t="str">
        <f>IF(INDEX('Opinion Statement (Inst)'!$A:$A,Z$1+Z2)="","",INDEX('Opinion Statement (Inst)'!$A:$A,Z$1+Z2))</f>
        <v>-- Bitte auswählen--</v>
      </c>
      <c r="AA6" s="303" t="str">
        <f>IF(INDEX('Opinion Statement (Inst)'!$B:$B,AA$1+AA2)="","",INDEX('Opinion Statement (Inst)'!$B:$B,AA$1+AA2))</f>
        <v>-- Bitte auswählen--</v>
      </c>
      <c r="AB6" s="303" t="str">
        <f>IF(INDEX('Opinion Statement (Inst)'!$C:$C,AB$1+AB2)="","",INDEX('Opinion Statement (Inst)'!$C:$C,AB$1+AB2))</f>
        <v/>
      </c>
      <c r="AC6" s="303" t="str">
        <f>IF(INDEX('Opinion Statement (Inst)'!$D:$D,AC$1+AC2)="","",INDEX('Opinion Statement (Inst)'!$D:$D,AC$1+AC2))</f>
        <v>-- Bitte auswählen--</v>
      </c>
      <c r="AD6" s="304" t="str">
        <f>IF(INDEX('Opinion Statement (Inst)'!$E:$E,AD$1+AD2)="","",INDEX('Opinion Statement (Inst)'!$E:$E,AD$1+AD2))</f>
        <v>-- Bitte auswählen--</v>
      </c>
      <c r="AE6" s="302" t="str">
        <f>IF(INDEX('Opinion Statement (Inst)'!$A:$A,AE$1+AE2)="","",INDEX('Opinion Statement (Inst)'!$A:$A,AE$1+AE2))</f>
        <v>-- Bitte auswählen--</v>
      </c>
      <c r="AF6" s="303" t="str">
        <f>IF(INDEX('Opinion Statement (Inst)'!$B:$B,AF$1+AF2)="","",INDEX('Opinion Statement (Inst)'!$B:$B,AF$1+AF2))</f>
        <v>-- Bitte auswählen--</v>
      </c>
      <c r="AG6" s="303" t="str">
        <f>IF(INDEX('Opinion Statement (Inst)'!$C:$C,AG$1+AG2)="","",INDEX('Opinion Statement (Inst)'!$C:$C,AG$1+AG2))</f>
        <v/>
      </c>
      <c r="AH6" s="303" t="str">
        <f>IF(INDEX('Opinion Statement (Inst)'!$D:$D,AH$1+AH2)="","",INDEX('Opinion Statement (Inst)'!$D:$D,AH$1+AH2))</f>
        <v>-- Bitte auswählen--</v>
      </c>
      <c r="AI6" s="304" t="str">
        <f>IF(INDEX('Opinion Statement (Inst)'!$E:$E,AI$1+AI2)="","",INDEX('Opinion Statement (Inst)'!$E:$E,AI$1+AI2))</f>
        <v>-- Bitte auswählen--</v>
      </c>
      <c r="AJ6" s="302" t="str">
        <f>IF(INDEX('Opinion Statement (Inst)'!$A:$A,AJ$1+AJ2)="","",INDEX('Opinion Statement (Inst)'!$A:$A,AJ$1+AJ2))</f>
        <v>-- Bitte auswählen--</v>
      </c>
      <c r="AK6" s="303" t="str">
        <f>IF(INDEX('Opinion Statement (Inst)'!$B:$B,AK$1+AK2)="","",INDEX('Opinion Statement (Inst)'!$B:$B,AK$1+AK2))</f>
        <v>-- Bitte auswählen--</v>
      </c>
      <c r="AL6" s="303" t="str">
        <f>IF(INDEX('Opinion Statement (Inst)'!$C:$C,AL$1+AL2)="","",INDEX('Opinion Statement (Inst)'!$C:$C,AL$1+AL2))</f>
        <v/>
      </c>
      <c r="AM6" s="303" t="str">
        <f>IF(INDEX('Opinion Statement (Inst)'!$D:$D,AM$1+AM2)="","",INDEX('Opinion Statement (Inst)'!$D:$D,AM$1+AM2))</f>
        <v>-- Bitte auswählen--</v>
      </c>
      <c r="AN6" s="304" t="str">
        <f>IF(INDEX('Opinion Statement (Inst)'!$E:$E,AN$1+AN2)="","",INDEX('Opinion Statement (Inst)'!$E:$E,AN$1+AN2))</f>
        <v>-- Bitte auswählen--</v>
      </c>
      <c r="AO6" s="302" t="str">
        <f>IF(INDEX('Opinion Statement (Inst)'!$A:$A,AO$1+AO2)="","",INDEX('Opinion Statement (Inst)'!$A:$A,AO$1+AO2))</f>
        <v>-- Bitte auswählen--</v>
      </c>
      <c r="AP6" s="303" t="str">
        <f>IF(INDEX('Opinion Statement (Inst)'!$B:$B,AP$1+AP2)="","",INDEX('Opinion Statement (Inst)'!$B:$B,AP$1+AP2))</f>
        <v>-- Bitte auswählen--</v>
      </c>
      <c r="AQ6" s="303" t="str">
        <f>IF(INDEX('Opinion Statement (Inst)'!$C:$C,AQ$1+AQ2)="","",INDEX('Opinion Statement (Inst)'!$C:$C,AQ$1+AQ2))</f>
        <v/>
      </c>
      <c r="AR6" s="303" t="str">
        <f>IF(INDEX('Opinion Statement (Inst)'!$D:$D,AR$1+AR2)="","",INDEX('Opinion Statement (Inst)'!$D:$D,AR$1+AR2))</f>
        <v>-- Bitte auswählen--</v>
      </c>
      <c r="AS6" s="304" t="str">
        <f>IF(INDEX('Opinion Statement (Inst)'!$E:$E,AS$1+AS2)="","",INDEX('Opinion Statement (Inst)'!$E:$E,AS$1+AS2))</f>
        <v>-- Bitte auswählen--</v>
      </c>
      <c r="AT6" s="302" t="str">
        <f>IF(INDEX('Opinion Statement (Inst)'!$A:$A,AT$1+AT2)="","",INDEX('Opinion Statement (Inst)'!$A:$A,AT$1+AT2))</f>
        <v>-- Bitte auswählen--</v>
      </c>
      <c r="AU6" s="303" t="str">
        <f>IF(INDEX('Opinion Statement (Inst)'!$B:$B,AU$1+AU2)="","",INDEX('Opinion Statement (Inst)'!$B:$B,AU$1+AU2))</f>
        <v>-- Bitte auswählen--</v>
      </c>
      <c r="AV6" s="303" t="str">
        <f>IF(INDEX('Opinion Statement (Inst)'!$C:$C,AV$1+AV2)="","",INDEX('Opinion Statement (Inst)'!$C:$C,AV$1+AV2))</f>
        <v/>
      </c>
      <c r="AW6" s="303" t="str">
        <f>IF(INDEX('Opinion Statement (Inst)'!$D:$D,AW$1+AW2)="","",INDEX('Opinion Statement (Inst)'!$D:$D,AW$1+AW2))</f>
        <v>-- Bitte auswählen--</v>
      </c>
      <c r="AX6" s="304" t="str">
        <f>IF(INDEX('Opinion Statement (Inst)'!$E:$E,AX$1+AX2)="","",INDEX('Opinion Statement (Inst)'!$E:$E,AX$1+AX2))</f>
        <v>-- Bitte auswählen--</v>
      </c>
      <c r="AY6" s="302" t="str">
        <f>IF(INDEX('Opinion Statement (Inst)'!$A:$A,AY$1+AY2)="","",INDEX('Opinion Statement (Inst)'!$A:$A,AY$1+AY2))</f>
        <v>-- Bitte auswählen--</v>
      </c>
      <c r="AZ6" s="303" t="str">
        <f>IF(INDEX('Opinion Statement (Inst)'!$B:$B,AZ$1+AZ2)="","",INDEX('Opinion Statement (Inst)'!$B:$B,AZ$1+AZ2))</f>
        <v>-- Bitte auswählen--</v>
      </c>
      <c r="BA6" s="303" t="str">
        <f>IF(INDEX('Opinion Statement (Inst)'!$C:$C,BA$1+BA2)="","",INDEX('Opinion Statement (Inst)'!$C:$C,BA$1+BA2))</f>
        <v/>
      </c>
      <c r="BB6" s="303" t="str">
        <f>IF(INDEX('Opinion Statement (Inst)'!$D:$D,BB$1+BB2)="","",INDEX('Opinion Statement (Inst)'!$D:$D,BB$1+BB2))</f>
        <v>-- Bitte auswählen--</v>
      </c>
      <c r="BC6" s="304" t="str">
        <f>IF(INDEX('Opinion Statement (Inst)'!$E:$E,BC$1+BC2)="","",INDEX('Opinion Statement (Inst)'!$E:$E,BC$1+BC2))</f>
        <v>-- Bitte auswählen--</v>
      </c>
      <c r="BD6" s="302" t="str">
        <f>IF(INDEX('Opinion Statement (Inst)'!$A:$A,BD$1+BD2)="","",INDEX('Opinion Statement (Inst)'!$A:$A,BD$1+BD2))</f>
        <v>-- Bitte auswählen--</v>
      </c>
      <c r="BE6" s="303" t="str">
        <f>IF(INDEX('Opinion Statement (Inst)'!$B:$B,BE$1+BE2)="","",INDEX('Opinion Statement (Inst)'!$B:$B,BE$1+BE2))</f>
        <v>-- Bitte auswählen--</v>
      </c>
      <c r="BF6" s="303" t="str">
        <f>IF(INDEX('Opinion Statement (Inst)'!$C:$C,BF$1+BF2)="","",INDEX('Opinion Statement (Inst)'!$C:$C,BF$1+BF2))</f>
        <v/>
      </c>
      <c r="BG6" s="303" t="str">
        <f>IF(INDEX('Opinion Statement (Inst)'!$D:$D,BG$1+BG2)="","",INDEX('Opinion Statement (Inst)'!$D:$D,BG$1+BG2))</f>
        <v>-- Bitte auswählen--</v>
      </c>
      <c r="BH6" s="304" t="str">
        <f>IF(INDEX('Opinion Statement (Inst)'!$E:$E,BH$1+BH2)="","",INDEX('Opinion Statement (Inst)'!$E:$E,BH$1+BH2))</f>
        <v>-- Bitte auswählen--</v>
      </c>
      <c r="BI6" s="191"/>
      <c r="BJ6" s="191"/>
      <c r="BK6" s="193"/>
      <c r="BL6" s="302">
        <f>IF(INDEX('Opinion Statement (Inst)'!$B:$B,BL$1+BL$2)="","",INDEX('Opinion Statement (Inst)'!$B:$B,BL$1+BL$2))</f>
        <v>1</v>
      </c>
      <c r="BM6" s="303">
        <f>IF(INDEX('Opinion Statement (Inst)'!$C:$C,BM$1+BM$2)="","",INDEX('Opinion Statement (Inst)'!$C:$C,BM$1+BM$2))</f>
        <v>1</v>
      </c>
      <c r="BN6" s="302">
        <f>IF(INDEX('Opinion Statement (Inst)'!$B:$B,BN$1+BN$2)="","",INDEX('Opinion Statement (Inst)'!$B:$B,BN$1+BN$2))</f>
        <v>2</v>
      </c>
      <c r="BO6" s="303">
        <f>IF(INDEX('Opinion Statement (Inst)'!$C:$C,BO$1+BO$2)="","",INDEX('Opinion Statement (Inst)'!$C:$C,BO$1+BO$2))</f>
        <v>2</v>
      </c>
      <c r="BP6" s="302">
        <f>IF(INDEX('Opinion Statement (Inst)'!$B:$B,BP$1+BP$2)="","",INDEX('Opinion Statement (Inst)'!$B:$B,BP$1+BP$2))</f>
        <v>3</v>
      </c>
      <c r="BQ6" s="303">
        <f>IF(INDEX('Opinion Statement (Inst)'!$C:$C,BQ$1+BQ$2)="","",INDEX('Opinion Statement (Inst)'!$C:$C,BQ$1+BQ$2))</f>
        <v>3</v>
      </c>
      <c r="BR6" s="302">
        <f>IF(INDEX('Opinion Statement (Inst)'!$B:$B,BR$1+BR$2)="","",INDEX('Opinion Statement (Inst)'!$B:$B,BR$1+BR$2))</f>
        <v>4</v>
      </c>
      <c r="BS6" s="303">
        <f>IF(INDEX('Opinion Statement (Inst)'!$C:$C,BS$1+BS$2)="","",INDEX('Opinion Statement (Inst)'!$C:$C,BS$1+BS$2))</f>
        <v>4</v>
      </c>
      <c r="BT6" s="302">
        <f>IF(INDEX('Opinion Statement (Inst)'!$B:$B,BT$1+BT$2)="","",INDEX('Opinion Statement (Inst)'!$B:$B,BT$1+BT$2))</f>
        <v>5</v>
      </c>
      <c r="BU6" s="303">
        <f>IF(INDEX('Opinion Statement (Inst)'!$C:$C,BU$1+BU$2)="","",INDEX('Opinion Statement (Inst)'!$C:$C,BU$1+BU$2))</f>
        <v>5</v>
      </c>
      <c r="BV6" s="194" t="str">
        <f>IF(INDEX('Opinion Statement (Inst)'!$B:$B,BV$1)="","",INDEX('Opinion Statement (Inst)'!$B:$B,BV$1))</f>
        <v>-- Bitte auswählen--</v>
      </c>
      <c r="BW6" s="194" t="str">
        <f>IF(INDEX('Opinion Statement (Inst)'!$B:$B,BW$1)="","",INDEX('Opinion Statement (Inst)'!$B:$B,BW$1))</f>
        <v>-- Bitte auswählen--</v>
      </c>
      <c r="BX6" s="194" t="str">
        <f>IF(INDEX('Opinion Statement (Inst)'!$B:$B,BX$1)="","",INDEX('Opinion Statement (Inst)'!$B:$B,BX$1))</f>
        <v>-- Bitte auswählen--</v>
      </c>
      <c r="BY6" s="194" t="str">
        <f>IF(INDEX('Opinion Statement (Inst)'!$B:$B,BY$1)="","",INDEX('Opinion Statement (Inst)'!$B:$B,BY$1))</f>
        <v/>
      </c>
      <c r="BZ6" s="194" t="str">
        <f>IF(INDEX('Opinion Statement (Inst)'!$B:$B,BZ$1)="","",INDEX('Opinion Statement (Inst)'!$B:$B,BZ$1))</f>
        <v/>
      </c>
      <c r="CA6" s="194" t="str">
        <f>IF(INDEX('Opinion Statement (Inst)'!$B:$B,CA$1)="","",INDEX('Opinion Statement (Inst)'!$B:$B,CA$1))</f>
        <v/>
      </c>
      <c r="CB6" s="194" t="str">
        <f>IF(INDEX('Opinion Statement (Inst)'!$B:$B,CB$1)="","",INDEX('Opinion Statement (Inst)'!$B:$B,CB$1))</f>
        <v/>
      </c>
      <c r="CC6" s="194" t="str">
        <f>IF(INDEX('Opinion Statement (Inst)'!$B:$B,CC$1)="","",INDEX('Opinion Statement (Inst)'!$B:$B,CC$1))</f>
        <v/>
      </c>
      <c r="CD6" s="194" t="str">
        <f>IF(INDEX('Opinion Statement (Inst)'!$B:$B,CD$1)="","",INDEX('Opinion Statement (Inst)'!$B:$B,CD$1))</f>
        <v/>
      </c>
      <c r="CE6" s="194" t="str">
        <f>IF(INDEX('Opinion Statement (Inst)'!$B:$B,CE$1)="","",INDEX('Opinion Statement (Inst)'!$B:$B,CE$1))</f>
        <v/>
      </c>
      <c r="CF6" s="194" t="str">
        <f>IF(INDEX('Opinion Statement (Inst)'!$B:$B,CF$1)="","",INDEX('Opinion Statement (Inst)'!$B:$B,CF$1))</f>
        <v/>
      </c>
      <c r="CG6" s="194" t="str">
        <f>IF(INDEX('Opinion Statement (Inst)'!$B:$B,CG$1)="","",INDEX('Opinion Statement (Inst)'!$B:$B,CG$1))</f>
        <v/>
      </c>
      <c r="CH6" s="194" t="str">
        <f>IF(INDEX('Opinion Statement (Inst)'!$B:$B,CH$1)="","",INDEX('Opinion Statement (Inst)'!$B:$B,CH$1))</f>
        <v/>
      </c>
      <c r="CI6" s="194" t="str">
        <f>IF(INDEX('Opinion Statement (Inst)'!$B:$B,CI$1)="","",INDEX('Opinion Statement (Inst)'!$B:$B,CI$1))</f>
        <v/>
      </c>
      <c r="CJ6" s="194" t="str">
        <f>IF(INDEX('Opinion Statement (Inst)'!$B:$B,CJ$1)="","",INDEX('Opinion Statement (Inst)'!$B:$B,CJ$1))</f>
        <v/>
      </c>
      <c r="CK6" s="194" t="str">
        <f>IF(INDEX('Opinion Statement (Inst)'!$B:$B,CK$1)="","",INDEX('Opinion Statement (Inst)'!$B:$B,CK$1))</f>
        <v/>
      </c>
      <c r="CL6" s="194" t="str">
        <f>IF(INDEX('Opinion Statement (Inst)'!$B:$B,CL$1)="","",INDEX('Opinion Statement (Inst)'!$B:$B,CL$1))</f>
        <v/>
      </c>
      <c r="CM6" s="194" t="str">
        <f>IF(INDEX('Opinion Statement (Inst)'!$B:$B,CM$1)="","",INDEX('Opinion Statement (Inst)'!$B:$B,CM$1))</f>
        <v/>
      </c>
      <c r="CN6" s="194" t="str">
        <f>IF(INDEX('Opinion Statement (Inst)'!$B:$B,CN$1)="","",INDEX('Opinion Statement (Inst)'!$B:$B,CN$1))</f>
        <v/>
      </c>
      <c r="CO6" s="194" t="str">
        <f>IF(INDEX('Opinion Statement (Inst)'!$B:$B,CO$1)="","",INDEX('Opinion Statement (Inst)'!$B:$B,CO$1))</f>
        <v/>
      </c>
      <c r="CP6" s="194" t="str">
        <f>IF(INDEX('Opinion Statement (Inst)'!$B:$B,CP$1)="","",INDEX('Opinion Statement (Inst)'!$B:$B,CP$1))</f>
        <v/>
      </c>
      <c r="CQ6" s="194" t="str">
        <f>IF(INDEX('Opinion Statement (Inst)'!$B:$B,CQ$1+1)="","",INDEX('Opinion Statement (Inst)'!$B:$B,CQ$1+1))</f>
        <v/>
      </c>
      <c r="CR6" s="194" t="str">
        <f>IF(INDEX('Opinion Statement (Inst)'!$B:$B,CR$1)="","",INDEX('Opinion Statement (Inst)'!$B:$B,CR$1))</f>
        <v/>
      </c>
      <c r="CS6" s="194" t="str">
        <f>IF(INDEX('Opinion Statement (Inst)'!$B:$B,CS$1+1)="","",INDEX('Opinion Statement (Inst)'!$B:$B,CS$1+1))</f>
        <v/>
      </c>
      <c r="CT6" s="194" t="str">
        <f>IF(INDEX('Opinion Statement (Inst)'!$B:$B,CT$1)="","",INDEX('Opinion Statement (Inst)'!$B:$B,CT$1))</f>
        <v/>
      </c>
      <c r="CU6" s="194" t="str">
        <f>IF(INDEX('Opinion Statement (Inst)'!$B:$B,CU$1+1)="","",INDEX('Opinion Statement (Inst)'!$B:$B,CU$1+1))</f>
        <v/>
      </c>
      <c r="CV6" s="194" t="str">
        <f>IF(INDEX('Opinion Statement (Inst)'!$B:$B,CV$1)="","",INDEX('Opinion Statement (Inst)'!$B:$B,CV$1))</f>
        <v/>
      </c>
      <c r="CW6" s="194" t="str">
        <f>IF(INDEX('Opinion Statement (Inst)'!$B:$B,CW$1)="","",INDEX('Opinion Statement (Inst)'!$B:$B,CW$1))</f>
        <v/>
      </c>
      <c r="CX6" s="194" t="str">
        <f>IF(INDEX('Opinion Statement (Inst)'!$B:$B,CX$1)="","",INDEX('Opinion Statement (Inst)'!$B:$B,CX$1))</f>
        <v/>
      </c>
      <c r="CY6" s="194" t="str">
        <f>IF(INDEX('Opinion Statement (Inst)'!$B:$B,CY$1+1)="","",INDEX('Opinion Statement (Inst)'!$B:$B,CY$1+1))</f>
        <v/>
      </c>
      <c r="CZ6" s="194" t="str">
        <f>IF(INDEX('Opinion Statement (Inst)'!$B:$B,CZ$1)="","",INDEX('Opinion Statement (Inst)'!$B:$B,CZ$1))</f>
        <v/>
      </c>
      <c r="DA6" s="194" t="str">
        <f>IF(INDEX('Opinion Statement (Inst)'!$B:$B,DA$1)="","",INDEX('Opinion Statement (Inst)'!$B:$B,DA$1))</f>
        <v/>
      </c>
      <c r="DB6" s="194" t="str">
        <f>IF(INDEX('Opinion Statement (Inst)'!$B:$B,DB$1+1)="","",INDEX('Opinion Statement (Inst)'!$B:$B,DB$1+1))</f>
        <v/>
      </c>
      <c r="DC6" s="194" t="str">
        <f>IF(INDEX('Opinion Statement (Inst)'!$B:$B,DC$1)="","",INDEX('Opinion Statement (Inst)'!$B:$B,DC$1))</f>
        <v/>
      </c>
      <c r="DD6" s="194" t="str">
        <f>IF(INDEX('Opinion Statement (Inst)'!$B:$B,DD$1+1)="","",INDEX('Opinion Statement (Inst)'!$B:$B,DD$1+1))</f>
        <v/>
      </c>
      <c r="DE6" s="194" t="str">
        <f>IF(INDEX('Opinion Statement (Inst)'!$B:$B,DE$1)="","",INDEX('Opinion Statement (Inst)'!$B:$B,DE$1))</f>
        <v/>
      </c>
      <c r="DF6" s="194" t="str">
        <f>IF(INDEX('Opinion Statement (Inst)'!$B:$B,DF$1+1)="","",INDEX('Opinion Statement (Inst)'!$B:$B,DF$1+1))</f>
        <v/>
      </c>
      <c r="DG6" s="194" t="str">
        <f>IF(INDEX('Opinion Statement (Inst)'!$B:$B,DG$1)="","",INDEX('Opinion Statement (Inst)'!$B:$B,DG$1))</f>
        <v/>
      </c>
      <c r="DH6" s="194" t="str">
        <f>IF(INDEX('Opinion Statement (Inst)'!$B:$B,DH$1+1)="","",INDEX('Opinion Statement (Inst)'!$B:$B,DH$1+1))</f>
        <v/>
      </c>
      <c r="DI6" s="194" t="str">
        <f>IF(INDEX('Opinion Statement (Inst)'!$B:$B,DI$1)="","",INDEX('Opinion Statement (Inst)'!$B:$B,DI$1))</f>
        <v/>
      </c>
      <c r="DJ6" s="194" t="str">
        <f>IF(INDEX('Opinion Statement (Inst)'!$B:$B,DJ$1+1)="","",INDEX('Opinion Statement (Inst)'!$B:$B,DJ$1+1))</f>
        <v/>
      </c>
      <c r="DK6" s="195">
        <f>COUNTA($F$27:$F$36)-COUNTIF($F$27:$F$36,"")</f>
        <v>0</v>
      </c>
      <c r="DL6" s="196">
        <f>COUNTIF($G$27:$G$36,EUConstYes)</f>
        <v>0</v>
      </c>
      <c r="DM6" s="111">
        <f>COUNTA($I$27:$I$36)-COUNTIF($I$27:$I$36,"")</f>
        <v>0</v>
      </c>
      <c r="DN6" s="196">
        <f>COUNTIF($J$27:$J$36,EUConstYes)</f>
        <v>0</v>
      </c>
      <c r="DO6" s="111">
        <f>COUNTA($L$27:$L$36)-COUNTIF($L$27:$L$36,"")</f>
        <v>0</v>
      </c>
      <c r="DP6" s="196">
        <f>COUNTIF($M$27:$M$36,EUConstYes)</f>
        <v>0</v>
      </c>
      <c r="DQ6" s="111">
        <f>COUNTA($O$27:$O$36)-COUNTIF($O$27:$O$36,"")</f>
        <v>0</v>
      </c>
      <c r="DR6" s="197">
        <f>COUNTA($Q$27:$Q$36)-COUNTIF($O$27:$O$36,"")</f>
        <v>0</v>
      </c>
      <c r="DS6" s="111">
        <f>COUNTA($T$27:$T$36)-COUNTIF($T$27:$T$36,"")</f>
        <v>0</v>
      </c>
      <c r="DT6" s="194" t="str">
        <f>IF(INDEX('Opinion Statement (Inst)'!$B:$B,DT$1)="","",INDEX('Opinion Statement (Inst)'!$B:$B,DT$1))</f>
        <v>-- Bitte auswählen--</v>
      </c>
      <c r="DU6" s="194" t="str">
        <f>IF(INDEX('Opinion Statement (Inst)'!$B:$B,DU$1)="","",INDEX('Opinion Statement (Inst)'!$B:$B,DU$1))</f>
        <v/>
      </c>
      <c r="DV6" s="194" t="str">
        <f>IF(INDEX('Opinion Statement (Inst)'!$B:$B,DV$1)="","",INDEX('Opinion Statement (Inst)'!$B:$B,DV$1))</f>
        <v/>
      </c>
      <c r="DW6" s="194" t="str">
        <f>IF(INDEX('Opinion Statement (Inst)'!$B:$B,DW$1)="","",INDEX('Opinion Statement (Inst)'!$B:$B,DW$1))</f>
        <v/>
      </c>
      <c r="DX6" s="194" t="str">
        <f>IF(INDEX('Opinion Statement (Inst)'!$B:$B,DX$1)="","",INDEX('Opinion Statement (Inst)'!$B:$B,DX$1))</f>
        <v/>
      </c>
      <c r="DY6" s="194" t="str">
        <f>IF(INDEX('Opinion Statement (Inst)'!$B:$B,DY$1)="","",INDEX('Opinion Statement (Inst)'!$B:$B,DY$1))</f>
        <v/>
      </c>
      <c r="DZ6" s="194" t="str">
        <f>IF(INDEX('Opinion Statement (Inst)'!$B:$B,DZ$1)="","",INDEX('Opinion Statement (Inst)'!$B:$B,DZ$1))</f>
        <v>Wir haben die für den Nachweis der Erreichung der Etappenziele und Ziele relevanten Daten, die von dem vorbezeichneten Anlagenbetreiber im Bericht, auf den oben verwiesen wird, angegeben wurden, geprüft. Auf der Grundlage der durchgeführten Prüftätigkeiten (siehe Anhang 2) bestätigen wir, dass diese Daten zufriedenstellend sind.
Wir bestätigen außerdem, dass die im Klimaneutralitätsplan und Klimaneutralitätsbericht aufgeführten Etappenziele und Ziele konsistent sind und, dass diese für den Berichtszeitraum erreicht wurden.</v>
      </c>
      <c r="EA6" s="194" t="str">
        <f>IF(INDEX('Opinion Statement (Inst)'!$B:$B,EA$1)="","",INDEX('Opinion Statement (Inst)'!$B:$B,EA$1))</f>
        <v>Wir haben die für den Nachweis der Erreichung der Etappenziele und Ziele relevanten Daten, die von dem vorbezeichneten Anlagenbetreiber im Bericht, auf den oben verwiesen wird, angegeben wurden, geprüft. Auf der Grundlage der durchgeführten Prüftätigkeiten (siehe Anhang 2) bestätigen wir, dass diese Daten zufriedenstellend sind, mit folgenden Ausnahmen.
Wir bestätigen außerdem, dass die im Klimaneutralitätsplan und Klimaneutralitätsbericht aufgeführten Etappenziele und Ziele konsistent sind und, dass diese für den Berichtszeitraum erreicht wurden.</v>
      </c>
      <c r="EB6" s="191" t="str">
        <f>IF(INDEX('Opinion Statement (Inst)'!$B:$B,EB$1)="","",INDEX('Opinion Statement (Inst)'!$B:$B,EB$1))</f>
        <v>1.</v>
      </c>
      <c r="EC6" s="191" t="str">
        <f>IF(INDEX('Opinion Statement (Inst)'!$B:$B,EC$1)="","",INDEX('Opinion Statement (Inst)'!$B:$B,EC$1))</f>
        <v>2.</v>
      </c>
      <c r="ED6" s="191" t="str">
        <f>IF(INDEX('Opinion Statement (Inst)'!$B:$B,ED$1)="","",INDEX('Opinion Statement (Inst)'!$B:$B,ED$1))</f>
        <v>3.</v>
      </c>
      <c r="EE6" s="191" t="str">
        <f>IF(INDEX('Opinion Statement (Inst)'!$B:$B,EE$1)="","",INDEX('Opinion Statement (Inst)'!$B:$B,EE$1))</f>
        <v/>
      </c>
      <c r="EF6" s="191" t="str">
        <f>IF(INDEX('Opinion Statement (Inst)'!$B:$B,EF$1)="","",INDEX('Opinion Statement (Inst)'!$B:$B,EF$1))</f>
        <v/>
      </c>
      <c r="EG6" s="191" t="str">
        <f>IF(INDEX('Opinion Statement (Inst)'!$B:$B,EG$1)="","",INDEX('Opinion Statement (Inst)'!$B:$B,EG$1))</f>
        <v/>
      </c>
      <c r="EH6" s="191" t="str">
        <f>IF(INDEX('Opinion Statement (Inst)'!$B:$B,EH$1)="","",INDEX('Opinion Statement (Inst)'!$B:$B,EH$1))</f>
        <v/>
      </c>
      <c r="EI6" s="191" t="str">
        <f>IF(INDEX('Opinion Statement (Inst)'!$B:$B,EI$1)="","",INDEX('Opinion Statement (Inst)'!$B:$B,EI$1))</f>
        <v/>
      </c>
      <c r="EJ6" s="191" t="str">
        <f>IF(INDEX('Opinion Statement (Inst)'!$B:$B,EJ$1)="","",INDEX('Opinion Statement (Inst)'!$B:$B,EJ$1))</f>
        <v/>
      </c>
      <c r="EK6" s="191" t="str">
        <f>IF(INDEX('Opinion Statement (Inst)'!$B:$B,EK$1)="","",INDEX('Opinion Statement (Inst)'!$B:$B,EK$1))</f>
        <v/>
      </c>
      <c r="EL6" s="191" t="str">
        <f>IF(INDEX('Opinion Statement (Inst)'!$B:$B,EL$1)="","",INDEX('Opinion Statement (Inst)'!$B:$B,EL$1))</f>
        <v>Wir haben die für den Nachweis der Erreichung der Etappenziele und Ziele relevanten Daten, die von dem vorbezeichneten Anlagenbetreiber im Bericht, auf den oben verwiesen wird, angegeben wurden, geprüft. Auf der Grundlage der durchgeführten Prüftätigkeiten (siehe Anhang 2) ist eine Verifizierung dieser Daten aus nachstehenden Gründen NICHT möglich; und/oder
ein oder mehrere der im Klimaneutralitätsplan und im Klimaneutralitätsbericht für den Berichtszeitraum festgelegten Etappenziele oder Ziele wurden NICHT erreicht.</v>
      </c>
      <c r="EM6" s="191" t="str">
        <f>IF(INDEX('Opinion Statement (Inst)'!$B:$B,EM$1)="","",INDEX('Opinion Statement (Inst)'!$B:$B,EM$1))</f>
        <v>• Sie enthalten eine nicht berichtigte wesentliche Falschangabe (für sich allein oder zusammen mit anderen).</v>
      </c>
      <c r="EN6" s="191" t="str">
        <f>IF(INDEX('Opinion Statement (Inst)'!$B:$B,EN$1)="","",INDEX('Opinion Statement (Inst)'!$B:$B,EN$1))</f>
        <v>• Sie enthalten eine nicht berichtigte wesentliche Nichtkonformität (für sich allein oder zusammen mit anderen).</v>
      </c>
      <c r="EO6" s="191" t="str">
        <f>IF(INDEX('Opinion Statement (Inst)'!$B:$B,EO$1)="","",INDEX('Opinion Statement (Inst)'!$B:$B,EO$1))</f>
        <v>• wesentliche Nichtkonformitäten mit der EU-Verordnung über die kostenlose Zuteilung, der EU-Verordnung über Änderungen der Aktivitätsraten oder der Durchführungsverordnung (EU) 2023/2441, d.h., dass keine ausreichende Klarheit bestand, um mit hinreichender Sicherheit zu einer Schlussfolgerung zu gelangen.</v>
      </c>
      <c r="EP6" s="191" t="str">
        <f>IF(INDEX('Opinion Statement (Inst)'!$B:$B,EP$1)="","",INDEX('Opinion Statement (Inst)'!$B:$B,EP$1))</f>
        <v>• Der Umfang der Prüfung ist aufgrund folgender Umstände zu eingeschränkt:</v>
      </c>
      <c r="EQ6" s="191" t="str">
        <f>IF(INDEX('Opinion Statement (Inst)'!$B:$B,EQ$1)="","",INDEX('Opinion Statement (Inst)'!$B:$B,EQ$1))</f>
        <v>- Datenlücken oder Fehlen von notwendigen Belegen oder Informationen, um den Bericht mit hinreichender Sicherheit zu bewerten oder um eine Prüfung durchführen zu können.</v>
      </c>
      <c r="ER6" s="191" t="str">
        <f>IF(INDEX('Opinion Statement (Inst)'!$B:$B,ER$1)="","",INDEX('Opinion Statement (Inst)'!$B:$B,ER$1))</f>
        <v>- der Klimaneutralitätsplan ist nicht umfassend oder klar genug, um Schlussfolgerungen aus der Prüfung zu ziehen.</v>
      </c>
      <c r="ES6" s="191" t="str">
        <f>IF(INDEX('Opinion Statement (Inst)'!$B:$B,ES$1)="","",INDEX('Opinion Statement (Inst)'!$B:$B,ES$1))</f>
        <v>- der Klimaneutralitätsplan wurde nicht überprüft oder gilt nicht als konform.</v>
      </c>
      <c r="ET6" s="191" t="str">
        <f>IF(INDEX('Opinion Statement (Inst)'!$B:$B,ET$1)="","",INDEX('Opinion Statement (Inst)'!$B:$B,ET$1))</f>
        <v/>
      </c>
      <c r="EU6" s="191" t="str">
        <f>IF(INDEX('Opinion Statement (Inst)'!$B:$B,EU$1)="","",INDEX('Opinion Statement (Inst)'!$B:$B,EU$1))</f>
        <v/>
      </c>
      <c r="EV6" s="191" t="str">
        <f>IF(INDEX('Opinion Statement (Inst)'!$B:$B,EV$1)="","",INDEX('Opinion Statement (Inst)'!$B:$B,EV$1))</f>
        <v/>
      </c>
      <c r="EW6" s="191" t="str">
        <f>IF(INDEX('Opinion Statement (Inst)'!$B:$B,EW$1)="","",INDEX('Opinion Statement (Inst)'!$B:$B,EW$1))</f>
        <v/>
      </c>
      <c r="EX6" s="191" t="str">
        <f>IF(INDEX('Opinion Statement (Inst)'!$B:$B,EX$1)="","",INDEX('Opinion Statement (Inst)'!$B:$B,EX$1))</f>
        <v/>
      </c>
      <c r="EY6" s="191" t="str">
        <f>IF(INDEX('Opinion Statement (Inst)'!$B:$B,EY$1)="","",INDEX('Opinion Statement (Inst)'!$B:$B,EY$1))</f>
        <v/>
      </c>
      <c r="EZ6" s="191" t="str">
        <f>IF(INDEX('Opinion Statement (Inst)'!$B:$B,EZ$1)="","",INDEX('Opinion Statement (Inst)'!$B:$B,EZ$1))</f>
        <v/>
      </c>
      <c r="FA6" s="191" t="str">
        <f>IF(INDEX('Opinion Statement (Inst)'!$B:$B,FA$1)="","",INDEX('Opinion Statement (Inst)'!$B:$B,FA$1))</f>
        <v/>
      </c>
      <c r="FB6" s="191" t="str">
        <f>IF(INDEX('Opinion Statement (Inst)'!$B:$B,FB$1)="","",INDEX('Opinion Statement (Inst)'!$B:$B,FB$1))</f>
        <v/>
      </c>
      <c r="FC6" s="191" t="str">
        <f>IF(INDEX('Opinion Statement (Inst)'!$B:$B,FC$1)="","",INDEX('Opinion Statement (Inst)'!$B:$B,FC$1))</f>
        <v/>
      </c>
      <c r="FD6" s="191" t="str">
        <f>IF(INDEX('Opinion Statement (Inst)'!$B:$B,FD$1)="","",INDEX('Opinion Statement (Inst)'!$B:$B,FD$1))</f>
        <v/>
      </c>
      <c r="FE6" s="191" t="str">
        <f>IF(INDEX('Opinion Statement (Inst)'!$B:$B,FE$1)="","",INDEX('Opinion Statement (Inst)'!$B:$B,FE$1))</f>
        <v/>
      </c>
      <c r="FF6" s="191" t="str">
        <f>IF(INDEX('Opinion Statement (Inst)'!$B:$B,FF$1)="","",INDEX('Opinion Statement (Inst)'!$B:$B,FF$1))</f>
        <v/>
      </c>
      <c r="FG6" s="191" t="str">
        <f>IF(INDEX('Opinion Statement (Inst)'!$B:$B,FG$1)="","",INDEX('Opinion Statement (Inst)'!$B:$B,FG$1))</f>
        <v/>
      </c>
      <c r="FI6" s="191" t="str">
        <f>IF(INDEX('Annex 1 - Findings'!$E:$E,FI$1)="","",INDEX('Annex 1 - Findings'!$E:$E,FI$1))</f>
        <v>-- Bitte auswählen--</v>
      </c>
      <c r="FJ6" s="191" t="str">
        <f>IF(INDEX('Annex 1 - Findings'!$E:$E,FJ$1)="","",INDEX('Annex 1 - Findings'!$E:$E,FJ$1))</f>
        <v>-- Bitte auswählen--</v>
      </c>
      <c r="FK6" s="191" t="str">
        <f>IF(INDEX('Annex 1 - Findings'!$E:$E,FK$1)="","",INDEX('Annex 1 - Findings'!$E:$E,FK$1))</f>
        <v>-- Bitte auswählen--</v>
      </c>
      <c r="FL6" s="191" t="str">
        <f>IF(INDEX('Annex 1 - Findings'!$E:$E,FL$1)="","",INDEX('Annex 1 - Findings'!$E:$E,FL$1))</f>
        <v/>
      </c>
    </row>
    <row r="7" spans="1:742" s="198" customFormat="1" x14ac:dyDescent="0.2">
      <c r="A7" s="190"/>
      <c r="F7" s="363"/>
      <c r="DL7" s="364"/>
      <c r="DM7" s="289"/>
      <c r="DN7" s="364"/>
      <c r="DO7" s="289"/>
      <c r="DP7" s="364"/>
      <c r="DQ7" s="289"/>
      <c r="DR7" s="364"/>
      <c r="DS7" s="364"/>
      <c r="DT7" s="364"/>
    </row>
    <row r="8" spans="1:742" s="387" customFormat="1" hidden="1" x14ac:dyDescent="0.2">
      <c r="A8" s="222" t="s">
        <v>358</v>
      </c>
      <c r="B8" s="223">
        <v>11</v>
      </c>
      <c r="C8" s="223">
        <f>B8+1</f>
        <v>12</v>
      </c>
      <c r="D8" s="223">
        <f>C8+1</f>
        <v>13</v>
      </c>
      <c r="E8" s="223">
        <f>D8+1</f>
        <v>14</v>
      </c>
      <c r="F8" s="223">
        <f>E8+1</f>
        <v>15</v>
      </c>
      <c r="G8" s="223">
        <f>F8+4</f>
        <v>19</v>
      </c>
      <c r="H8" s="223">
        <f t="shared" ref="H8" si="36">G8+1</f>
        <v>20</v>
      </c>
      <c r="I8" s="223">
        <v>25</v>
      </c>
      <c r="J8" s="223">
        <f>I8</f>
        <v>25</v>
      </c>
      <c r="K8" s="223">
        <f t="shared" ref="K8:R8" si="37">J8</f>
        <v>25</v>
      </c>
      <c r="L8" s="223">
        <f t="shared" si="37"/>
        <v>25</v>
      </c>
      <c r="M8" s="223">
        <f t="shared" si="37"/>
        <v>25</v>
      </c>
      <c r="N8" s="223">
        <f t="shared" si="37"/>
        <v>25</v>
      </c>
      <c r="O8" s="223">
        <f t="shared" si="37"/>
        <v>25</v>
      </c>
      <c r="P8" s="223">
        <f t="shared" si="37"/>
        <v>25</v>
      </c>
      <c r="Q8" s="223">
        <f t="shared" si="37"/>
        <v>25</v>
      </c>
      <c r="R8" s="223">
        <f t="shared" si="37"/>
        <v>25</v>
      </c>
      <c r="S8" s="223">
        <f t="shared" ref="S8:W8" si="38">R8</f>
        <v>25</v>
      </c>
      <c r="T8" s="223">
        <f t="shared" si="38"/>
        <v>25</v>
      </c>
      <c r="U8" s="223">
        <f t="shared" si="38"/>
        <v>25</v>
      </c>
      <c r="V8" s="223">
        <f t="shared" si="38"/>
        <v>25</v>
      </c>
      <c r="W8" s="223">
        <f t="shared" si="38"/>
        <v>25</v>
      </c>
      <c r="X8" s="223">
        <f t="shared" ref="X8:BF8" si="39">W8</f>
        <v>25</v>
      </c>
      <c r="Y8" s="223">
        <f t="shared" si="39"/>
        <v>25</v>
      </c>
      <c r="Z8" s="223">
        <f t="shared" si="39"/>
        <v>25</v>
      </c>
      <c r="AA8" s="223">
        <f t="shared" si="39"/>
        <v>25</v>
      </c>
      <c r="AB8" s="223">
        <f t="shared" si="39"/>
        <v>25</v>
      </c>
      <c r="AC8" s="223">
        <f t="shared" si="39"/>
        <v>25</v>
      </c>
      <c r="AD8" s="223">
        <f t="shared" si="39"/>
        <v>25</v>
      </c>
      <c r="AE8" s="223">
        <f t="shared" si="39"/>
        <v>25</v>
      </c>
      <c r="AF8" s="223">
        <f t="shared" si="39"/>
        <v>25</v>
      </c>
      <c r="AG8" s="223">
        <f t="shared" si="39"/>
        <v>25</v>
      </c>
      <c r="AH8" s="223">
        <f t="shared" si="39"/>
        <v>25</v>
      </c>
      <c r="AI8" s="223">
        <f t="shared" si="39"/>
        <v>25</v>
      </c>
      <c r="AJ8" s="223">
        <f t="shared" si="39"/>
        <v>25</v>
      </c>
      <c r="AK8" s="223">
        <f t="shared" si="39"/>
        <v>25</v>
      </c>
      <c r="AL8" s="223">
        <f t="shared" si="39"/>
        <v>25</v>
      </c>
      <c r="AM8" s="223">
        <f t="shared" si="39"/>
        <v>25</v>
      </c>
      <c r="AN8" s="223">
        <f t="shared" si="39"/>
        <v>25</v>
      </c>
      <c r="AO8" s="223">
        <f t="shared" si="39"/>
        <v>25</v>
      </c>
      <c r="AP8" s="223">
        <f t="shared" si="39"/>
        <v>25</v>
      </c>
      <c r="AQ8" s="223">
        <f t="shared" si="39"/>
        <v>25</v>
      </c>
      <c r="AR8" s="223">
        <f t="shared" si="39"/>
        <v>25</v>
      </c>
      <c r="AS8" s="223">
        <f t="shared" si="39"/>
        <v>25</v>
      </c>
      <c r="AT8" s="223">
        <f t="shared" si="39"/>
        <v>25</v>
      </c>
      <c r="AU8" s="223">
        <f t="shared" si="39"/>
        <v>25</v>
      </c>
      <c r="AV8" s="223">
        <f t="shared" si="39"/>
        <v>25</v>
      </c>
      <c r="AW8" s="223">
        <f t="shared" si="39"/>
        <v>25</v>
      </c>
      <c r="AX8" s="223">
        <f t="shared" si="39"/>
        <v>25</v>
      </c>
      <c r="AY8" s="223">
        <f t="shared" si="39"/>
        <v>25</v>
      </c>
      <c r="AZ8" s="223">
        <f t="shared" si="39"/>
        <v>25</v>
      </c>
      <c r="BA8" s="223">
        <f t="shared" si="39"/>
        <v>25</v>
      </c>
      <c r="BB8" s="223">
        <f t="shared" si="39"/>
        <v>25</v>
      </c>
      <c r="BC8" s="223">
        <f t="shared" si="39"/>
        <v>25</v>
      </c>
      <c r="BD8" s="223">
        <f t="shared" si="39"/>
        <v>25</v>
      </c>
      <c r="BE8" s="223">
        <f t="shared" si="39"/>
        <v>25</v>
      </c>
      <c r="BF8" s="223">
        <f t="shared" si="39"/>
        <v>25</v>
      </c>
      <c r="BG8" s="223">
        <f>BF8+14</f>
        <v>39</v>
      </c>
      <c r="BH8" s="223">
        <f>BG8+2</f>
        <v>41</v>
      </c>
      <c r="BI8" s="223">
        <f t="shared" ref="BI8:BK9" si="40">BH8</f>
        <v>41</v>
      </c>
      <c r="BJ8" s="223">
        <f t="shared" si="40"/>
        <v>41</v>
      </c>
      <c r="BK8" s="223">
        <f t="shared" si="40"/>
        <v>41</v>
      </c>
      <c r="BL8" s="223">
        <f>BG8</f>
        <v>39</v>
      </c>
      <c r="BM8" s="223">
        <f>BL8+2</f>
        <v>41</v>
      </c>
      <c r="BN8" s="223">
        <f t="shared" ref="BN8" si="41">BM8</f>
        <v>41</v>
      </c>
      <c r="BO8" s="223">
        <f t="shared" ref="BO8" si="42">BN8</f>
        <v>41</v>
      </c>
      <c r="BP8" s="223">
        <f t="shared" ref="BP8" si="43">BO8</f>
        <v>41</v>
      </c>
      <c r="BQ8" s="223">
        <f>BL8</f>
        <v>39</v>
      </c>
      <c r="BR8" s="223">
        <f>BQ8+2</f>
        <v>41</v>
      </c>
      <c r="BS8" s="223">
        <f t="shared" ref="BS8" si="44">BR8</f>
        <v>41</v>
      </c>
      <c r="BT8" s="223">
        <f t="shared" ref="BT8" si="45">BS8</f>
        <v>41</v>
      </c>
      <c r="BU8" s="223">
        <f t="shared" ref="BU8" si="46">BT8</f>
        <v>41</v>
      </c>
      <c r="BV8" s="223">
        <f>BQ8</f>
        <v>39</v>
      </c>
      <c r="BW8" s="223">
        <f>BV8+2</f>
        <v>41</v>
      </c>
      <c r="BX8" s="223">
        <f t="shared" ref="BX8" si="47">BW8</f>
        <v>41</v>
      </c>
      <c r="BY8" s="223">
        <f t="shared" ref="BY8" si="48">BX8</f>
        <v>41</v>
      </c>
      <c r="BZ8" s="223">
        <f t="shared" ref="BZ8" si="49">BY8</f>
        <v>41</v>
      </c>
      <c r="CA8" s="223">
        <f>BV8</f>
        <v>39</v>
      </c>
      <c r="CB8" s="223">
        <f>CA8+2</f>
        <v>41</v>
      </c>
      <c r="CC8" s="223">
        <f t="shared" ref="CC8" si="50">CB8</f>
        <v>41</v>
      </c>
      <c r="CD8" s="223">
        <f t="shared" ref="CD8" si="51">CC8</f>
        <v>41</v>
      </c>
      <c r="CE8" s="223">
        <f t="shared" ref="CE8" si="52">CD8</f>
        <v>41</v>
      </c>
      <c r="CF8" s="223">
        <f>CA8</f>
        <v>39</v>
      </c>
      <c r="CG8" s="223">
        <f>CF8+2</f>
        <v>41</v>
      </c>
      <c r="CH8" s="223">
        <f t="shared" ref="CH8" si="53">CG8</f>
        <v>41</v>
      </c>
      <c r="CI8" s="223">
        <f t="shared" ref="CI8" si="54">CH8</f>
        <v>41</v>
      </c>
      <c r="CJ8" s="223">
        <f t="shared" ref="CJ8" si="55">CI8</f>
        <v>41</v>
      </c>
      <c r="CK8" s="223">
        <f>CF8</f>
        <v>39</v>
      </c>
      <c r="CL8" s="223">
        <f>CK8+2</f>
        <v>41</v>
      </c>
      <c r="CM8" s="223">
        <f t="shared" ref="CM8" si="56">CL8</f>
        <v>41</v>
      </c>
      <c r="CN8" s="223">
        <f t="shared" ref="CN8" si="57">CM8</f>
        <v>41</v>
      </c>
      <c r="CO8" s="223">
        <f t="shared" ref="CO8" si="58">CN8</f>
        <v>41</v>
      </c>
      <c r="CP8" s="223">
        <f>CK8</f>
        <v>39</v>
      </c>
      <c r="CQ8" s="223">
        <f>CP8+2</f>
        <v>41</v>
      </c>
      <c r="CR8" s="223">
        <f t="shared" ref="CR8" si="59">CQ8</f>
        <v>41</v>
      </c>
      <c r="CS8" s="223">
        <f t="shared" ref="CS8" si="60">CR8</f>
        <v>41</v>
      </c>
      <c r="CT8" s="223">
        <f t="shared" ref="CT8" si="61">CS8</f>
        <v>41</v>
      </c>
      <c r="CU8" s="223">
        <f>CP8</f>
        <v>39</v>
      </c>
      <c r="CV8" s="223">
        <f>CU8+2</f>
        <v>41</v>
      </c>
      <c r="CW8" s="223">
        <f t="shared" ref="CW8" si="62">CV8</f>
        <v>41</v>
      </c>
      <c r="CX8" s="223">
        <f t="shared" ref="CX8" si="63">CW8</f>
        <v>41</v>
      </c>
      <c r="CY8" s="223">
        <f t="shared" ref="CY8" si="64">CX8</f>
        <v>41</v>
      </c>
      <c r="CZ8" s="223">
        <f>CU8</f>
        <v>39</v>
      </c>
      <c r="DA8" s="223">
        <f>CZ8+2</f>
        <v>41</v>
      </c>
      <c r="DB8" s="223">
        <f t="shared" ref="DB8" si="65">DA8</f>
        <v>41</v>
      </c>
      <c r="DC8" s="223">
        <f t="shared" ref="DC8" si="66">DB8</f>
        <v>41</v>
      </c>
      <c r="DD8" s="223">
        <f t="shared" ref="DD8" si="67">DC8</f>
        <v>41</v>
      </c>
      <c r="DE8" s="223">
        <f>CZ8</f>
        <v>39</v>
      </c>
      <c r="DF8" s="223">
        <f>DE8</f>
        <v>39</v>
      </c>
      <c r="DG8" s="223">
        <f t="shared" ref="DG8:DN8" si="68">DF8</f>
        <v>39</v>
      </c>
      <c r="DH8" s="223">
        <f t="shared" si="68"/>
        <v>39</v>
      </c>
      <c r="DI8" s="223">
        <f t="shared" si="68"/>
        <v>39</v>
      </c>
      <c r="DJ8" s="223">
        <f t="shared" si="68"/>
        <v>39</v>
      </c>
      <c r="DK8" s="223">
        <f t="shared" si="68"/>
        <v>39</v>
      </c>
      <c r="DL8" s="223">
        <f t="shared" si="68"/>
        <v>39</v>
      </c>
      <c r="DM8" s="223">
        <f t="shared" si="68"/>
        <v>39</v>
      </c>
      <c r="DN8" s="223">
        <f t="shared" si="68"/>
        <v>39</v>
      </c>
      <c r="DO8" s="223">
        <f>DD8+19</f>
        <v>60</v>
      </c>
      <c r="DP8" s="223">
        <f>DO8+2</f>
        <v>62</v>
      </c>
      <c r="DQ8" s="223">
        <f t="shared" ref="DQ8:DS9" si="69">DP8</f>
        <v>62</v>
      </c>
      <c r="DR8" s="223">
        <f t="shared" si="69"/>
        <v>62</v>
      </c>
      <c r="DS8" s="223">
        <f t="shared" si="69"/>
        <v>62</v>
      </c>
      <c r="DT8" s="223">
        <f>DO8</f>
        <v>60</v>
      </c>
      <c r="DU8" s="223">
        <f>DT8+2</f>
        <v>62</v>
      </c>
      <c r="DV8" s="223">
        <f t="shared" ref="DV8" si="70">DU8</f>
        <v>62</v>
      </c>
      <c r="DW8" s="223">
        <f t="shared" ref="DW8" si="71">DV8</f>
        <v>62</v>
      </c>
      <c r="DX8" s="223">
        <f t="shared" ref="DX8" si="72">DW8</f>
        <v>62</v>
      </c>
      <c r="DY8" s="223">
        <f>DT8</f>
        <v>60</v>
      </c>
      <c r="DZ8" s="223">
        <f>DY8+2</f>
        <v>62</v>
      </c>
      <c r="EA8" s="223">
        <f t="shared" ref="EA8" si="73">DZ8</f>
        <v>62</v>
      </c>
      <c r="EB8" s="223">
        <f t="shared" ref="EB8" si="74">EA8</f>
        <v>62</v>
      </c>
      <c r="EC8" s="223">
        <f t="shared" ref="EC8" si="75">EB8</f>
        <v>62</v>
      </c>
      <c r="ED8" s="223">
        <f>DY8</f>
        <v>60</v>
      </c>
      <c r="EE8" s="223">
        <f>ED8+2</f>
        <v>62</v>
      </c>
      <c r="EF8" s="223">
        <f t="shared" ref="EF8" si="76">EE8</f>
        <v>62</v>
      </c>
      <c r="EG8" s="223">
        <f t="shared" ref="EG8" si="77">EF8</f>
        <v>62</v>
      </c>
      <c r="EH8" s="223">
        <f t="shared" ref="EH8" si="78">EG8</f>
        <v>62</v>
      </c>
      <c r="EI8" s="223">
        <f>ED8</f>
        <v>60</v>
      </c>
      <c r="EJ8" s="223">
        <f>EI8+2</f>
        <v>62</v>
      </c>
      <c r="EK8" s="223">
        <f t="shared" ref="EK8" si="79">EJ8</f>
        <v>62</v>
      </c>
      <c r="EL8" s="223">
        <f t="shared" ref="EL8" si="80">EK8</f>
        <v>62</v>
      </c>
      <c r="EM8" s="223">
        <f t="shared" ref="EM8" si="81">EL8</f>
        <v>62</v>
      </c>
      <c r="EN8" s="223">
        <f>EI8</f>
        <v>60</v>
      </c>
      <c r="EO8" s="223">
        <f>EN8+2</f>
        <v>62</v>
      </c>
      <c r="EP8" s="223">
        <f t="shared" ref="EP8" si="82">EO8</f>
        <v>62</v>
      </c>
      <c r="EQ8" s="223">
        <f t="shared" ref="EQ8" si="83">EP8</f>
        <v>62</v>
      </c>
      <c r="ER8" s="223">
        <f t="shared" ref="ER8" si="84">EQ8</f>
        <v>62</v>
      </c>
      <c r="ES8" s="223">
        <f>EN8</f>
        <v>60</v>
      </c>
      <c r="ET8" s="223">
        <f>ES8+2</f>
        <v>62</v>
      </c>
      <c r="EU8" s="223">
        <f t="shared" ref="EU8" si="85">ET8</f>
        <v>62</v>
      </c>
      <c r="EV8" s="223">
        <f t="shared" ref="EV8" si="86">EU8</f>
        <v>62</v>
      </c>
      <c r="EW8" s="223">
        <f t="shared" ref="EW8" si="87">EV8</f>
        <v>62</v>
      </c>
      <c r="EX8" s="223">
        <f>ES8</f>
        <v>60</v>
      </c>
      <c r="EY8" s="223">
        <f>EX8+2</f>
        <v>62</v>
      </c>
      <c r="EZ8" s="223">
        <f t="shared" ref="EZ8" si="88">EY8</f>
        <v>62</v>
      </c>
      <c r="FA8" s="223">
        <f t="shared" ref="FA8" si="89">EZ8</f>
        <v>62</v>
      </c>
      <c r="FB8" s="223">
        <f t="shared" ref="FB8" si="90">FA8</f>
        <v>62</v>
      </c>
      <c r="FC8" s="223">
        <f>EX8</f>
        <v>60</v>
      </c>
      <c r="FD8" s="223">
        <f>FC8+2</f>
        <v>62</v>
      </c>
      <c r="FE8" s="223">
        <f t="shared" ref="FE8" si="91">FD8</f>
        <v>62</v>
      </c>
      <c r="FF8" s="223">
        <f t="shared" ref="FF8" si="92">FE8</f>
        <v>62</v>
      </c>
      <c r="FG8" s="223">
        <f t="shared" ref="FG8" si="93">FF8</f>
        <v>62</v>
      </c>
      <c r="FH8" s="223">
        <f>FC8</f>
        <v>60</v>
      </c>
      <c r="FI8" s="223">
        <f>FH8+2</f>
        <v>62</v>
      </c>
      <c r="FJ8" s="223">
        <f t="shared" ref="FJ8" si="94">FI8</f>
        <v>62</v>
      </c>
      <c r="FK8" s="223">
        <f t="shared" ref="FK8" si="95">FJ8</f>
        <v>62</v>
      </c>
      <c r="FL8" s="223">
        <f t="shared" ref="FL8" si="96">FK8</f>
        <v>62</v>
      </c>
      <c r="FM8" s="223">
        <f>FH8</f>
        <v>60</v>
      </c>
      <c r="FN8" s="223">
        <f>FM8</f>
        <v>60</v>
      </c>
      <c r="FO8" s="223">
        <f t="shared" ref="FO8:FV8" si="97">FN8</f>
        <v>60</v>
      </c>
      <c r="FP8" s="223">
        <f t="shared" si="97"/>
        <v>60</v>
      </c>
      <c r="FQ8" s="223">
        <f t="shared" si="97"/>
        <v>60</v>
      </c>
      <c r="FR8" s="223">
        <f t="shared" si="97"/>
        <v>60</v>
      </c>
      <c r="FS8" s="223">
        <f t="shared" si="97"/>
        <v>60</v>
      </c>
      <c r="FT8" s="223">
        <f t="shared" si="97"/>
        <v>60</v>
      </c>
      <c r="FU8" s="223">
        <f t="shared" si="97"/>
        <v>60</v>
      </c>
      <c r="FV8" s="223">
        <f t="shared" si="97"/>
        <v>60</v>
      </c>
      <c r="FW8" s="223">
        <f>FL8+19</f>
        <v>81</v>
      </c>
      <c r="FX8" s="223">
        <f>FW8+2</f>
        <v>83</v>
      </c>
      <c r="FY8" s="223">
        <f t="shared" ref="FY8:GA9" si="98">FX8</f>
        <v>83</v>
      </c>
      <c r="FZ8" s="223">
        <f t="shared" si="98"/>
        <v>83</v>
      </c>
      <c r="GA8" s="223">
        <f t="shared" si="98"/>
        <v>83</v>
      </c>
      <c r="GB8" s="223">
        <f>FW8</f>
        <v>81</v>
      </c>
      <c r="GC8" s="223">
        <f>GB8+2</f>
        <v>83</v>
      </c>
      <c r="GD8" s="223">
        <f t="shared" ref="GD8" si="99">GC8</f>
        <v>83</v>
      </c>
      <c r="GE8" s="223">
        <f t="shared" ref="GE8" si="100">GD8</f>
        <v>83</v>
      </c>
      <c r="GF8" s="223">
        <f t="shared" ref="GF8" si="101">GE8</f>
        <v>83</v>
      </c>
      <c r="GG8" s="223">
        <f>GB8</f>
        <v>81</v>
      </c>
      <c r="GH8" s="223">
        <f>GG8+2</f>
        <v>83</v>
      </c>
      <c r="GI8" s="223">
        <f t="shared" ref="GI8" si="102">GH8</f>
        <v>83</v>
      </c>
      <c r="GJ8" s="223">
        <f t="shared" ref="GJ8" si="103">GI8</f>
        <v>83</v>
      </c>
      <c r="GK8" s="223">
        <f t="shared" ref="GK8" si="104">GJ8</f>
        <v>83</v>
      </c>
      <c r="GL8" s="223">
        <f>GG8</f>
        <v>81</v>
      </c>
      <c r="GM8" s="223">
        <f>GL8+2</f>
        <v>83</v>
      </c>
      <c r="GN8" s="223">
        <f t="shared" ref="GN8" si="105">GM8</f>
        <v>83</v>
      </c>
      <c r="GO8" s="223">
        <f t="shared" ref="GO8" si="106">GN8</f>
        <v>83</v>
      </c>
      <c r="GP8" s="223">
        <f t="shared" ref="GP8" si="107">GO8</f>
        <v>83</v>
      </c>
      <c r="GQ8" s="223">
        <f>GL8</f>
        <v>81</v>
      </c>
      <c r="GR8" s="223">
        <f>GQ8+2</f>
        <v>83</v>
      </c>
      <c r="GS8" s="223">
        <f t="shared" ref="GS8" si="108">GR8</f>
        <v>83</v>
      </c>
      <c r="GT8" s="223">
        <f t="shared" ref="GT8" si="109">GS8</f>
        <v>83</v>
      </c>
      <c r="GU8" s="223">
        <f t="shared" ref="GU8" si="110">GT8</f>
        <v>83</v>
      </c>
      <c r="GV8" s="223">
        <f>GQ8</f>
        <v>81</v>
      </c>
      <c r="GW8" s="223">
        <f>GV8+2</f>
        <v>83</v>
      </c>
      <c r="GX8" s="223">
        <f t="shared" ref="GX8" si="111">GW8</f>
        <v>83</v>
      </c>
      <c r="GY8" s="223">
        <f t="shared" ref="GY8" si="112">GX8</f>
        <v>83</v>
      </c>
      <c r="GZ8" s="223">
        <f t="shared" ref="GZ8" si="113">GY8</f>
        <v>83</v>
      </c>
      <c r="HA8" s="223">
        <f>GV8</f>
        <v>81</v>
      </c>
      <c r="HB8" s="223">
        <f>HA8+2</f>
        <v>83</v>
      </c>
      <c r="HC8" s="223">
        <f t="shared" ref="HC8" si="114">HB8</f>
        <v>83</v>
      </c>
      <c r="HD8" s="223">
        <f t="shared" ref="HD8" si="115">HC8</f>
        <v>83</v>
      </c>
      <c r="HE8" s="223">
        <f t="shared" ref="HE8" si="116">HD8</f>
        <v>83</v>
      </c>
      <c r="HF8" s="223">
        <f>HA8</f>
        <v>81</v>
      </c>
      <c r="HG8" s="223">
        <f>HF8+2</f>
        <v>83</v>
      </c>
      <c r="HH8" s="223">
        <f t="shared" ref="HH8" si="117">HG8</f>
        <v>83</v>
      </c>
      <c r="HI8" s="223">
        <f t="shared" ref="HI8" si="118">HH8</f>
        <v>83</v>
      </c>
      <c r="HJ8" s="223">
        <f t="shared" ref="HJ8" si="119">HI8</f>
        <v>83</v>
      </c>
      <c r="HK8" s="223">
        <f>HF8</f>
        <v>81</v>
      </c>
      <c r="HL8" s="223">
        <f>HK8+2</f>
        <v>83</v>
      </c>
      <c r="HM8" s="223">
        <f t="shared" ref="HM8" si="120">HL8</f>
        <v>83</v>
      </c>
      <c r="HN8" s="223">
        <f t="shared" ref="HN8" si="121">HM8</f>
        <v>83</v>
      </c>
      <c r="HO8" s="223">
        <f t="shared" ref="HO8" si="122">HN8</f>
        <v>83</v>
      </c>
      <c r="HP8" s="223">
        <f>HK8</f>
        <v>81</v>
      </c>
      <c r="HQ8" s="223">
        <f>HP8+2</f>
        <v>83</v>
      </c>
      <c r="HR8" s="223">
        <f t="shared" ref="HR8" si="123">HQ8</f>
        <v>83</v>
      </c>
      <c r="HS8" s="223">
        <f t="shared" ref="HS8" si="124">HR8</f>
        <v>83</v>
      </c>
      <c r="HT8" s="223">
        <f t="shared" ref="HT8" si="125">HS8</f>
        <v>83</v>
      </c>
      <c r="HU8" s="223">
        <f>HP8</f>
        <v>81</v>
      </c>
      <c r="HV8" s="223">
        <f>HU8</f>
        <v>81</v>
      </c>
      <c r="HW8" s="223">
        <f t="shared" ref="HW8:ID8" si="126">HV8</f>
        <v>81</v>
      </c>
      <c r="HX8" s="223">
        <f t="shared" si="126"/>
        <v>81</v>
      </c>
      <c r="HY8" s="223">
        <f t="shared" si="126"/>
        <v>81</v>
      </c>
      <c r="HZ8" s="223">
        <f t="shared" si="126"/>
        <v>81</v>
      </c>
      <c r="IA8" s="223">
        <f t="shared" si="126"/>
        <v>81</v>
      </c>
      <c r="IB8" s="223">
        <f t="shared" si="126"/>
        <v>81</v>
      </c>
      <c r="IC8" s="223">
        <f t="shared" si="126"/>
        <v>81</v>
      </c>
      <c r="ID8" s="223">
        <f t="shared" si="126"/>
        <v>81</v>
      </c>
      <c r="IE8" s="223">
        <f>HT8+19</f>
        <v>102</v>
      </c>
      <c r="IF8" s="223">
        <f>IE8+2</f>
        <v>104</v>
      </c>
      <c r="IG8" s="223">
        <f t="shared" ref="IG8:II9" si="127">IF8</f>
        <v>104</v>
      </c>
      <c r="IH8" s="223">
        <f t="shared" si="127"/>
        <v>104</v>
      </c>
      <c r="II8" s="223">
        <f t="shared" si="127"/>
        <v>104</v>
      </c>
      <c r="IJ8" s="223">
        <f>IE8</f>
        <v>102</v>
      </c>
      <c r="IK8" s="223">
        <f>IJ8+2</f>
        <v>104</v>
      </c>
      <c r="IL8" s="223">
        <f t="shared" ref="IL8" si="128">IK8</f>
        <v>104</v>
      </c>
      <c r="IM8" s="223">
        <f t="shared" ref="IM8" si="129">IL8</f>
        <v>104</v>
      </c>
      <c r="IN8" s="223">
        <f t="shared" ref="IN8" si="130">IM8</f>
        <v>104</v>
      </c>
      <c r="IO8" s="223">
        <f>IJ8</f>
        <v>102</v>
      </c>
      <c r="IP8" s="223">
        <f>IO8+2</f>
        <v>104</v>
      </c>
      <c r="IQ8" s="223">
        <f t="shared" ref="IQ8" si="131">IP8</f>
        <v>104</v>
      </c>
      <c r="IR8" s="223">
        <f t="shared" ref="IR8" si="132">IQ8</f>
        <v>104</v>
      </c>
      <c r="IS8" s="223">
        <f t="shared" ref="IS8" si="133">IR8</f>
        <v>104</v>
      </c>
      <c r="IT8" s="223">
        <f>IO8</f>
        <v>102</v>
      </c>
      <c r="IU8" s="223">
        <f>IT8+2</f>
        <v>104</v>
      </c>
      <c r="IV8" s="223">
        <f t="shared" ref="IV8" si="134">IU8</f>
        <v>104</v>
      </c>
      <c r="IW8" s="223">
        <f t="shared" ref="IW8" si="135">IV8</f>
        <v>104</v>
      </c>
      <c r="IX8" s="223">
        <f t="shared" ref="IX8" si="136">IW8</f>
        <v>104</v>
      </c>
      <c r="IY8" s="223">
        <f>IT8</f>
        <v>102</v>
      </c>
      <c r="IZ8" s="223">
        <f>IY8+2</f>
        <v>104</v>
      </c>
      <c r="JA8" s="223">
        <f t="shared" ref="JA8" si="137">IZ8</f>
        <v>104</v>
      </c>
      <c r="JB8" s="223">
        <f t="shared" ref="JB8" si="138">JA8</f>
        <v>104</v>
      </c>
      <c r="JC8" s="223">
        <f t="shared" ref="JC8" si="139">JB8</f>
        <v>104</v>
      </c>
      <c r="JD8" s="223">
        <f>IY8</f>
        <v>102</v>
      </c>
      <c r="JE8" s="223">
        <f>JD8+2</f>
        <v>104</v>
      </c>
      <c r="JF8" s="223">
        <f t="shared" ref="JF8" si="140">JE8</f>
        <v>104</v>
      </c>
      <c r="JG8" s="223">
        <f t="shared" ref="JG8" si="141">JF8</f>
        <v>104</v>
      </c>
      <c r="JH8" s="223">
        <f t="shared" ref="JH8" si="142">JG8</f>
        <v>104</v>
      </c>
      <c r="JI8" s="223">
        <f>JD8</f>
        <v>102</v>
      </c>
      <c r="JJ8" s="223">
        <f>JI8+2</f>
        <v>104</v>
      </c>
      <c r="JK8" s="223">
        <f t="shared" ref="JK8" si="143">JJ8</f>
        <v>104</v>
      </c>
      <c r="JL8" s="223">
        <f t="shared" ref="JL8" si="144">JK8</f>
        <v>104</v>
      </c>
      <c r="JM8" s="223">
        <f t="shared" ref="JM8" si="145">JL8</f>
        <v>104</v>
      </c>
      <c r="JN8" s="223">
        <f>JI8</f>
        <v>102</v>
      </c>
      <c r="JO8" s="223">
        <f>JN8+2</f>
        <v>104</v>
      </c>
      <c r="JP8" s="223">
        <f t="shared" ref="JP8" si="146">JO8</f>
        <v>104</v>
      </c>
      <c r="JQ8" s="223">
        <f t="shared" ref="JQ8" si="147">JP8</f>
        <v>104</v>
      </c>
      <c r="JR8" s="223">
        <f t="shared" ref="JR8" si="148">JQ8</f>
        <v>104</v>
      </c>
      <c r="JS8" s="223">
        <f>JN8</f>
        <v>102</v>
      </c>
      <c r="JT8" s="223">
        <f>JS8+2</f>
        <v>104</v>
      </c>
      <c r="JU8" s="223">
        <f t="shared" ref="JU8" si="149">JT8</f>
        <v>104</v>
      </c>
      <c r="JV8" s="223">
        <f t="shared" ref="JV8" si="150">JU8</f>
        <v>104</v>
      </c>
      <c r="JW8" s="223">
        <f t="shared" ref="JW8" si="151">JV8</f>
        <v>104</v>
      </c>
      <c r="JX8" s="223">
        <f>JS8</f>
        <v>102</v>
      </c>
      <c r="JY8" s="223">
        <f>JX8+2</f>
        <v>104</v>
      </c>
      <c r="JZ8" s="223">
        <f t="shared" ref="JZ8" si="152">JY8</f>
        <v>104</v>
      </c>
      <c r="KA8" s="223">
        <f t="shared" ref="KA8" si="153">JZ8</f>
        <v>104</v>
      </c>
      <c r="KB8" s="223">
        <f t="shared" ref="KB8" si="154">KA8</f>
        <v>104</v>
      </c>
      <c r="KC8" s="223">
        <f>JX8</f>
        <v>102</v>
      </c>
      <c r="KD8" s="223">
        <f>KC8</f>
        <v>102</v>
      </c>
      <c r="KE8" s="223">
        <f t="shared" ref="KE8:KL8" si="155">KD8</f>
        <v>102</v>
      </c>
      <c r="KF8" s="223">
        <f t="shared" si="155"/>
        <v>102</v>
      </c>
      <c r="KG8" s="223">
        <f t="shared" si="155"/>
        <v>102</v>
      </c>
      <c r="KH8" s="223">
        <f t="shared" si="155"/>
        <v>102</v>
      </c>
      <c r="KI8" s="223">
        <f t="shared" si="155"/>
        <v>102</v>
      </c>
      <c r="KJ8" s="223">
        <f t="shared" si="155"/>
        <v>102</v>
      </c>
      <c r="KK8" s="223">
        <f t="shared" si="155"/>
        <v>102</v>
      </c>
      <c r="KL8" s="223">
        <f t="shared" si="155"/>
        <v>102</v>
      </c>
      <c r="KM8" s="223">
        <f>KB8+19</f>
        <v>123</v>
      </c>
      <c r="KN8" s="223">
        <f>KM8+2</f>
        <v>125</v>
      </c>
      <c r="KO8" s="223">
        <f t="shared" ref="KO8:KQ9" si="156">KN8</f>
        <v>125</v>
      </c>
      <c r="KP8" s="223">
        <f t="shared" si="156"/>
        <v>125</v>
      </c>
      <c r="KQ8" s="223">
        <f t="shared" si="156"/>
        <v>125</v>
      </c>
      <c r="KR8" s="223">
        <f>KM8</f>
        <v>123</v>
      </c>
      <c r="KS8" s="223">
        <f>KR8+2</f>
        <v>125</v>
      </c>
      <c r="KT8" s="223">
        <f t="shared" ref="KT8" si="157">KS8</f>
        <v>125</v>
      </c>
      <c r="KU8" s="223">
        <f t="shared" ref="KU8" si="158">KT8</f>
        <v>125</v>
      </c>
      <c r="KV8" s="223">
        <f t="shared" ref="KV8" si="159">KU8</f>
        <v>125</v>
      </c>
      <c r="KW8" s="223">
        <f>KR8</f>
        <v>123</v>
      </c>
      <c r="KX8" s="223">
        <f>KW8+2</f>
        <v>125</v>
      </c>
      <c r="KY8" s="223">
        <f t="shared" ref="KY8" si="160">KX8</f>
        <v>125</v>
      </c>
      <c r="KZ8" s="223">
        <f t="shared" ref="KZ8" si="161">KY8</f>
        <v>125</v>
      </c>
      <c r="LA8" s="223">
        <f t="shared" ref="LA8" si="162">KZ8</f>
        <v>125</v>
      </c>
      <c r="LB8" s="223">
        <f>KW8</f>
        <v>123</v>
      </c>
      <c r="LC8" s="223">
        <f>LB8+2</f>
        <v>125</v>
      </c>
      <c r="LD8" s="223">
        <f t="shared" ref="LD8" si="163">LC8</f>
        <v>125</v>
      </c>
      <c r="LE8" s="223">
        <f t="shared" ref="LE8" si="164">LD8</f>
        <v>125</v>
      </c>
      <c r="LF8" s="223">
        <f t="shared" ref="LF8" si="165">LE8</f>
        <v>125</v>
      </c>
      <c r="LG8" s="223">
        <f>LB8</f>
        <v>123</v>
      </c>
      <c r="LH8" s="223">
        <f>LG8+2</f>
        <v>125</v>
      </c>
      <c r="LI8" s="223">
        <f t="shared" ref="LI8" si="166">LH8</f>
        <v>125</v>
      </c>
      <c r="LJ8" s="223">
        <f t="shared" ref="LJ8" si="167">LI8</f>
        <v>125</v>
      </c>
      <c r="LK8" s="223">
        <f t="shared" ref="LK8" si="168">LJ8</f>
        <v>125</v>
      </c>
      <c r="LL8" s="223">
        <f>LG8</f>
        <v>123</v>
      </c>
      <c r="LM8" s="223">
        <f>LL8+2</f>
        <v>125</v>
      </c>
      <c r="LN8" s="223">
        <f t="shared" ref="LN8" si="169">LM8</f>
        <v>125</v>
      </c>
      <c r="LO8" s="223">
        <f t="shared" ref="LO8" si="170">LN8</f>
        <v>125</v>
      </c>
      <c r="LP8" s="223">
        <f t="shared" ref="LP8" si="171">LO8</f>
        <v>125</v>
      </c>
      <c r="LQ8" s="223">
        <f>LL8</f>
        <v>123</v>
      </c>
      <c r="LR8" s="223">
        <f>LQ8+2</f>
        <v>125</v>
      </c>
      <c r="LS8" s="223">
        <f t="shared" ref="LS8" si="172">LR8</f>
        <v>125</v>
      </c>
      <c r="LT8" s="223">
        <f t="shared" ref="LT8" si="173">LS8</f>
        <v>125</v>
      </c>
      <c r="LU8" s="223">
        <f t="shared" ref="LU8" si="174">LT8</f>
        <v>125</v>
      </c>
      <c r="LV8" s="223">
        <f>LQ8</f>
        <v>123</v>
      </c>
      <c r="LW8" s="223">
        <f>LV8+2</f>
        <v>125</v>
      </c>
      <c r="LX8" s="223">
        <f t="shared" ref="LX8" si="175">LW8</f>
        <v>125</v>
      </c>
      <c r="LY8" s="223">
        <f t="shared" ref="LY8" si="176">LX8</f>
        <v>125</v>
      </c>
      <c r="LZ8" s="223">
        <f t="shared" ref="LZ8" si="177">LY8</f>
        <v>125</v>
      </c>
      <c r="MA8" s="223">
        <f>LV8</f>
        <v>123</v>
      </c>
      <c r="MB8" s="223">
        <f>MA8+2</f>
        <v>125</v>
      </c>
      <c r="MC8" s="223">
        <f t="shared" ref="MC8" si="178">MB8</f>
        <v>125</v>
      </c>
      <c r="MD8" s="223">
        <f t="shared" ref="MD8" si="179">MC8</f>
        <v>125</v>
      </c>
      <c r="ME8" s="223">
        <f t="shared" ref="ME8" si="180">MD8</f>
        <v>125</v>
      </c>
      <c r="MF8" s="223">
        <f>MA8</f>
        <v>123</v>
      </c>
      <c r="MG8" s="223">
        <f>MF8+2</f>
        <v>125</v>
      </c>
      <c r="MH8" s="223">
        <f t="shared" ref="MH8" si="181">MG8</f>
        <v>125</v>
      </c>
      <c r="MI8" s="223">
        <f t="shared" ref="MI8" si="182">MH8</f>
        <v>125</v>
      </c>
      <c r="MJ8" s="223">
        <f t="shared" ref="MJ8" si="183">MI8</f>
        <v>125</v>
      </c>
      <c r="MK8" s="223">
        <f>MF8</f>
        <v>123</v>
      </c>
      <c r="ML8" s="223">
        <f>MK8</f>
        <v>123</v>
      </c>
      <c r="MM8" s="223">
        <f t="shared" ref="MM8:MT8" si="184">ML8</f>
        <v>123</v>
      </c>
      <c r="MN8" s="223">
        <f t="shared" si="184"/>
        <v>123</v>
      </c>
      <c r="MO8" s="223">
        <f t="shared" si="184"/>
        <v>123</v>
      </c>
      <c r="MP8" s="223">
        <f t="shared" si="184"/>
        <v>123</v>
      </c>
      <c r="MQ8" s="223">
        <f t="shared" si="184"/>
        <v>123</v>
      </c>
      <c r="MR8" s="223">
        <f t="shared" si="184"/>
        <v>123</v>
      </c>
      <c r="MS8" s="223">
        <f t="shared" si="184"/>
        <v>123</v>
      </c>
      <c r="MT8" s="223">
        <f t="shared" si="184"/>
        <v>123</v>
      </c>
      <c r="MU8" s="223">
        <f>MJ8+19</f>
        <v>144</v>
      </c>
      <c r="MV8" s="223">
        <f>MU8+2</f>
        <v>146</v>
      </c>
      <c r="MW8" s="223">
        <f t="shared" ref="MW8:MY9" si="185">MV8</f>
        <v>146</v>
      </c>
      <c r="MX8" s="223">
        <f t="shared" si="185"/>
        <v>146</v>
      </c>
      <c r="MY8" s="223">
        <f t="shared" si="185"/>
        <v>146</v>
      </c>
      <c r="MZ8" s="223">
        <f>MU8</f>
        <v>144</v>
      </c>
      <c r="NA8" s="223">
        <f>MZ8+2</f>
        <v>146</v>
      </c>
      <c r="NB8" s="223">
        <f t="shared" ref="NB8" si="186">NA8</f>
        <v>146</v>
      </c>
      <c r="NC8" s="223">
        <f t="shared" ref="NC8" si="187">NB8</f>
        <v>146</v>
      </c>
      <c r="ND8" s="223">
        <f t="shared" ref="ND8" si="188">NC8</f>
        <v>146</v>
      </c>
      <c r="NE8" s="223">
        <f>MZ8</f>
        <v>144</v>
      </c>
      <c r="NF8" s="223">
        <f>NE8+2</f>
        <v>146</v>
      </c>
      <c r="NG8" s="223">
        <f t="shared" ref="NG8" si="189">NF8</f>
        <v>146</v>
      </c>
      <c r="NH8" s="223">
        <f t="shared" ref="NH8" si="190">NG8</f>
        <v>146</v>
      </c>
      <c r="NI8" s="223">
        <f t="shared" ref="NI8" si="191">NH8</f>
        <v>146</v>
      </c>
      <c r="NJ8" s="223">
        <f>NE8</f>
        <v>144</v>
      </c>
      <c r="NK8" s="223">
        <f>NJ8+2</f>
        <v>146</v>
      </c>
      <c r="NL8" s="223">
        <f t="shared" ref="NL8" si="192">NK8</f>
        <v>146</v>
      </c>
      <c r="NM8" s="223">
        <f t="shared" ref="NM8" si="193">NL8</f>
        <v>146</v>
      </c>
      <c r="NN8" s="223">
        <f t="shared" ref="NN8" si="194">NM8</f>
        <v>146</v>
      </c>
      <c r="NO8" s="223">
        <f>NJ8</f>
        <v>144</v>
      </c>
      <c r="NP8" s="223">
        <f>NO8+2</f>
        <v>146</v>
      </c>
      <c r="NQ8" s="223">
        <f t="shared" ref="NQ8" si="195">NP8</f>
        <v>146</v>
      </c>
      <c r="NR8" s="223">
        <f t="shared" ref="NR8" si="196">NQ8</f>
        <v>146</v>
      </c>
      <c r="NS8" s="223">
        <f t="shared" ref="NS8" si="197">NR8</f>
        <v>146</v>
      </c>
      <c r="NT8" s="223">
        <f>NO8</f>
        <v>144</v>
      </c>
      <c r="NU8" s="223">
        <f>NT8+2</f>
        <v>146</v>
      </c>
      <c r="NV8" s="223">
        <f t="shared" ref="NV8" si="198">NU8</f>
        <v>146</v>
      </c>
      <c r="NW8" s="223">
        <f t="shared" ref="NW8" si="199">NV8</f>
        <v>146</v>
      </c>
      <c r="NX8" s="223">
        <f t="shared" ref="NX8" si="200">NW8</f>
        <v>146</v>
      </c>
      <c r="NY8" s="223">
        <f>NT8</f>
        <v>144</v>
      </c>
      <c r="NZ8" s="223">
        <f>NY8+2</f>
        <v>146</v>
      </c>
      <c r="OA8" s="223">
        <f t="shared" ref="OA8" si="201">NZ8</f>
        <v>146</v>
      </c>
      <c r="OB8" s="223">
        <f t="shared" ref="OB8" si="202">OA8</f>
        <v>146</v>
      </c>
      <c r="OC8" s="223">
        <f t="shared" ref="OC8" si="203">OB8</f>
        <v>146</v>
      </c>
      <c r="OD8" s="223">
        <f>NY8</f>
        <v>144</v>
      </c>
      <c r="OE8" s="223">
        <f>OD8+2</f>
        <v>146</v>
      </c>
      <c r="OF8" s="223">
        <f t="shared" ref="OF8" si="204">OE8</f>
        <v>146</v>
      </c>
      <c r="OG8" s="223">
        <f t="shared" ref="OG8" si="205">OF8</f>
        <v>146</v>
      </c>
      <c r="OH8" s="223">
        <f t="shared" ref="OH8" si="206">OG8</f>
        <v>146</v>
      </c>
      <c r="OI8" s="223">
        <f>OD8</f>
        <v>144</v>
      </c>
      <c r="OJ8" s="223">
        <f>OI8+2</f>
        <v>146</v>
      </c>
      <c r="OK8" s="223">
        <f t="shared" ref="OK8" si="207">OJ8</f>
        <v>146</v>
      </c>
      <c r="OL8" s="223">
        <f t="shared" ref="OL8" si="208">OK8</f>
        <v>146</v>
      </c>
      <c r="OM8" s="223">
        <f t="shared" ref="OM8" si="209">OL8</f>
        <v>146</v>
      </c>
      <c r="ON8" s="223">
        <f>OI8</f>
        <v>144</v>
      </c>
      <c r="OO8" s="223">
        <f>ON8+2</f>
        <v>146</v>
      </c>
      <c r="OP8" s="223">
        <f t="shared" ref="OP8" si="210">OO8</f>
        <v>146</v>
      </c>
      <c r="OQ8" s="223">
        <f t="shared" ref="OQ8" si="211">OP8</f>
        <v>146</v>
      </c>
      <c r="OR8" s="223">
        <f t="shared" ref="OR8" si="212">OQ8</f>
        <v>146</v>
      </c>
      <c r="OS8" s="223">
        <f>ON8</f>
        <v>144</v>
      </c>
      <c r="OT8" s="223">
        <f>OS8</f>
        <v>144</v>
      </c>
      <c r="OU8" s="223">
        <f t="shared" ref="OU8:PB8" si="213">OT8</f>
        <v>144</v>
      </c>
      <c r="OV8" s="223">
        <f t="shared" si="213"/>
        <v>144</v>
      </c>
      <c r="OW8" s="223">
        <f t="shared" si="213"/>
        <v>144</v>
      </c>
      <c r="OX8" s="223">
        <f t="shared" si="213"/>
        <v>144</v>
      </c>
      <c r="OY8" s="223">
        <f t="shared" si="213"/>
        <v>144</v>
      </c>
      <c r="OZ8" s="223">
        <f t="shared" si="213"/>
        <v>144</v>
      </c>
      <c r="PA8" s="223">
        <f t="shared" si="213"/>
        <v>144</v>
      </c>
      <c r="PB8" s="223">
        <f t="shared" si="213"/>
        <v>144</v>
      </c>
      <c r="PC8" s="223">
        <f>OR8+19</f>
        <v>165</v>
      </c>
      <c r="PD8" s="223">
        <f>PC8+2</f>
        <v>167</v>
      </c>
      <c r="PE8" s="223">
        <f t="shared" ref="PE8:PG9" si="214">PD8</f>
        <v>167</v>
      </c>
      <c r="PF8" s="223">
        <f t="shared" si="214"/>
        <v>167</v>
      </c>
      <c r="PG8" s="223">
        <f t="shared" si="214"/>
        <v>167</v>
      </c>
      <c r="PH8" s="223">
        <f>PC8</f>
        <v>165</v>
      </c>
      <c r="PI8" s="223">
        <f>PH8+2</f>
        <v>167</v>
      </c>
      <c r="PJ8" s="223">
        <f t="shared" ref="PJ8" si="215">PI8</f>
        <v>167</v>
      </c>
      <c r="PK8" s="223">
        <f t="shared" ref="PK8" si="216">PJ8</f>
        <v>167</v>
      </c>
      <c r="PL8" s="223">
        <f t="shared" ref="PL8" si="217">PK8</f>
        <v>167</v>
      </c>
      <c r="PM8" s="223">
        <f>PH8</f>
        <v>165</v>
      </c>
      <c r="PN8" s="223">
        <f>PM8+2</f>
        <v>167</v>
      </c>
      <c r="PO8" s="223">
        <f t="shared" ref="PO8" si="218">PN8</f>
        <v>167</v>
      </c>
      <c r="PP8" s="223">
        <f t="shared" ref="PP8" si="219">PO8</f>
        <v>167</v>
      </c>
      <c r="PQ8" s="223">
        <f t="shared" ref="PQ8" si="220">PP8</f>
        <v>167</v>
      </c>
      <c r="PR8" s="223">
        <f>PM8</f>
        <v>165</v>
      </c>
      <c r="PS8" s="223">
        <f>PR8+2</f>
        <v>167</v>
      </c>
      <c r="PT8" s="223">
        <f t="shared" ref="PT8" si="221">PS8</f>
        <v>167</v>
      </c>
      <c r="PU8" s="223">
        <f t="shared" ref="PU8" si="222">PT8</f>
        <v>167</v>
      </c>
      <c r="PV8" s="223">
        <f t="shared" ref="PV8" si="223">PU8</f>
        <v>167</v>
      </c>
      <c r="PW8" s="223">
        <f>PR8</f>
        <v>165</v>
      </c>
      <c r="PX8" s="223">
        <f>PW8+2</f>
        <v>167</v>
      </c>
      <c r="PY8" s="223">
        <f t="shared" ref="PY8" si="224">PX8</f>
        <v>167</v>
      </c>
      <c r="PZ8" s="223">
        <f t="shared" ref="PZ8" si="225">PY8</f>
        <v>167</v>
      </c>
      <c r="QA8" s="223">
        <f t="shared" ref="QA8" si="226">PZ8</f>
        <v>167</v>
      </c>
      <c r="QB8" s="223">
        <f>PW8</f>
        <v>165</v>
      </c>
      <c r="QC8" s="223">
        <f>QB8+2</f>
        <v>167</v>
      </c>
      <c r="QD8" s="223">
        <f t="shared" ref="QD8" si="227">QC8</f>
        <v>167</v>
      </c>
      <c r="QE8" s="223">
        <f t="shared" ref="QE8" si="228">QD8</f>
        <v>167</v>
      </c>
      <c r="QF8" s="223">
        <f t="shared" ref="QF8" si="229">QE8</f>
        <v>167</v>
      </c>
      <c r="QG8" s="223">
        <f>QB8</f>
        <v>165</v>
      </c>
      <c r="QH8" s="223">
        <f>QG8+2</f>
        <v>167</v>
      </c>
      <c r="QI8" s="223">
        <f t="shared" ref="QI8" si="230">QH8</f>
        <v>167</v>
      </c>
      <c r="QJ8" s="223">
        <f t="shared" ref="QJ8" si="231">QI8</f>
        <v>167</v>
      </c>
      <c r="QK8" s="223">
        <f t="shared" ref="QK8" si="232">QJ8</f>
        <v>167</v>
      </c>
      <c r="QL8" s="223">
        <f>QG8</f>
        <v>165</v>
      </c>
      <c r="QM8" s="223">
        <f>QL8+2</f>
        <v>167</v>
      </c>
      <c r="QN8" s="223">
        <f t="shared" ref="QN8" si="233">QM8</f>
        <v>167</v>
      </c>
      <c r="QO8" s="223">
        <f t="shared" ref="QO8" si="234">QN8</f>
        <v>167</v>
      </c>
      <c r="QP8" s="223">
        <f t="shared" ref="QP8" si="235">QO8</f>
        <v>167</v>
      </c>
      <c r="QQ8" s="223">
        <f>QL8</f>
        <v>165</v>
      </c>
      <c r="QR8" s="223">
        <f>QQ8+2</f>
        <v>167</v>
      </c>
      <c r="QS8" s="223">
        <f t="shared" ref="QS8" si="236">QR8</f>
        <v>167</v>
      </c>
      <c r="QT8" s="223">
        <f t="shared" ref="QT8" si="237">QS8</f>
        <v>167</v>
      </c>
      <c r="QU8" s="223">
        <f t="shared" ref="QU8" si="238">QT8</f>
        <v>167</v>
      </c>
      <c r="QV8" s="223">
        <f>QQ8</f>
        <v>165</v>
      </c>
      <c r="QW8" s="223">
        <f>QV8+2</f>
        <v>167</v>
      </c>
      <c r="QX8" s="223">
        <f t="shared" ref="QX8" si="239">QW8</f>
        <v>167</v>
      </c>
      <c r="QY8" s="223">
        <f t="shared" ref="QY8" si="240">QX8</f>
        <v>167</v>
      </c>
      <c r="QZ8" s="223">
        <f t="shared" ref="QZ8" si="241">QY8</f>
        <v>167</v>
      </c>
      <c r="RA8" s="223">
        <f>QV8</f>
        <v>165</v>
      </c>
      <c r="RB8" s="223">
        <f>RA8</f>
        <v>165</v>
      </c>
      <c r="RC8" s="223">
        <f t="shared" ref="RC8:RJ8" si="242">RB8</f>
        <v>165</v>
      </c>
      <c r="RD8" s="223">
        <f t="shared" si="242"/>
        <v>165</v>
      </c>
      <c r="RE8" s="223">
        <f t="shared" si="242"/>
        <v>165</v>
      </c>
      <c r="RF8" s="223">
        <f t="shared" si="242"/>
        <v>165</v>
      </c>
      <c r="RG8" s="223">
        <f t="shared" si="242"/>
        <v>165</v>
      </c>
      <c r="RH8" s="223">
        <f t="shared" si="242"/>
        <v>165</v>
      </c>
      <c r="RI8" s="223">
        <f t="shared" si="242"/>
        <v>165</v>
      </c>
      <c r="RJ8" s="223">
        <f t="shared" si="242"/>
        <v>165</v>
      </c>
      <c r="RK8" s="223">
        <f>QZ8+19</f>
        <v>186</v>
      </c>
      <c r="RL8" s="223">
        <f>RK8+2</f>
        <v>188</v>
      </c>
      <c r="RM8" s="223">
        <f t="shared" ref="RM8:RO9" si="243">RL8</f>
        <v>188</v>
      </c>
      <c r="RN8" s="223">
        <f t="shared" si="243"/>
        <v>188</v>
      </c>
      <c r="RO8" s="223">
        <f t="shared" si="243"/>
        <v>188</v>
      </c>
      <c r="RP8" s="223">
        <f>RK8</f>
        <v>186</v>
      </c>
      <c r="RQ8" s="223">
        <f>RP8+2</f>
        <v>188</v>
      </c>
      <c r="RR8" s="223">
        <f t="shared" ref="RR8" si="244">RQ8</f>
        <v>188</v>
      </c>
      <c r="RS8" s="223">
        <f t="shared" ref="RS8" si="245">RR8</f>
        <v>188</v>
      </c>
      <c r="RT8" s="223">
        <f t="shared" ref="RT8" si="246">RS8</f>
        <v>188</v>
      </c>
      <c r="RU8" s="223">
        <f>RP8</f>
        <v>186</v>
      </c>
      <c r="RV8" s="223">
        <f>RU8+2</f>
        <v>188</v>
      </c>
      <c r="RW8" s="223">
        <f t="shared" ref="RW8" si="247">RV8</f>
        <v>188</v>
      </c>
      <c r="RX8" s="223">
        <f t="shared" ref="RX8" si="248">RW8</f>
        <v>188</v>
      </c>
      <c r="RY8" s="223">
        <f t="shared" ref="RY8" si="249">RX8</f>
        <v>188</v>
      </c>
      <c r="RZ8" s="223">
        <f>RU8</f>
        <v>186</v>
      </c>
      <c r="SA8" s="223">
        <f>RZ8+2</f>
        <v>188</v>
      </c>
      <c r="SB8" s="223">
        <f t="shared" ref="SB8" si="250">SA8</f>
        <v>188</v>
      </c>
      <c r="SC8" s="223">
        <f t="shared" ref="SC8" si="251">SB8</f>
        <v>188</v>
      </c>
      <c r="SD8" s="223">
        <f t="shared" ref="SD8" si="252">SC8</f>
        <v>188</v>
      </c>
      <c r="SE8" s="223">
        <f>RZ8</f>
        <v>186</v>
      </c>
      <c r="SF8" s="223">
        <f>SE8+2</f>
        <v>188</v>
      </c>
      <c r="SG8" s="223">
        <f t="shared" ref="SG8" si="253">SF8</f>
        <v>188</v>
      </c>
      <c r="SH8" s="223">
        <f t="shared" ref="SH8" si="254">SG8</f>
        <v>188</v>
      </c>
      <c r="SI8" s="223">
        <f t="shared" ref="SI8" si="255">SH8</f>
        <v>188</v>
      </c>
      <c r="SJ8" s="223">
        <f>SE8</f>
        <v>186</v>
      </c>
      <c r="SK8" s="223">
        <f>SJ8+2</f>
        <v>188</v>
      </c>
      <c r="SL8" s="223">
        <f t="shared" ref="SL8" si="256">SK8</f>
        <v>188</v>
      </c>
      <c r="SM8" s="223">
        <f t="shared" ref="SM8" si="257">SL8</f>
        <v>188</v>
      </c>
      <c r="SN8" s="223">
        <f t="shared" ref="SN8" si="258">SM8</f>
        <v>188</v>
      </c>
      <c r="SO8" s="223">
        <f>SJ8</f>
        <v>186</v>
      </c>
      <c r="SP8" s="223">
        <f>SO8+2</f>
        <v>188</v>
      </c>
      <c r="SQ8" s="223">
        <f t="shared" ref="SQ8" si="259">SP8</f>
        <v>188</v>
      </c>
      <c r="SR8" s="223">
        <f t="shared" ref="SR8" si="260">SQ8</f>
        <v>188</v>
      </c>
      <c r="SS8" s="223">
        <f t="shared" ref="SS8" si="261">SR8</f>
        <v>188</v>
      </c>
      <c r="ST8" s="223">
        <f>SO8</f>
        <v>186</v>
      </c>
      <c r="SU8" s="223">
        <f>ST8+2</f>
        <v>188</v>
      </c>
      <c r="SV8" s="223">
        <f t="shared" ref="SV8" si="262">SU8</f>
        <v>188</v>
      </c>
      <c r="SW8" s="223">
        <f t="shared" ref="SW8" si="263">SV8</f>
        <v>188</v>
      </c>
      <c r="SX8" s="223">
        <f t="shared" ref="SX8" si="264">SW8</f>
        <v>188</v>
      </c>
      <c r="SY8" s="223">
        <f>ST8</f>
        <v>186</v>
      </c>
      <c r="SZ8" s="223">
        <f>SY8+2</f>
        <v>188</v>
      </c>
      <c r="TA8" s="223">
        <f t="shared" ref="TA8" si="265">SZ8</f>
        <v>188</v>
      </c>
      <c r="TB8" s="223">
        <f t="shared" ref="TB8" si="266">TA8</f>
        <v>188</v>
      </c>
      <c r="TC8" s="223">
        <f t="shared" ref="TC8" si="267">TB8</f>
        <v>188</v>
      </c>
      <c r="TD8" s="223">
        <f>SY8</f>
        <v>186</v>
      </c>
      <c r="TE8" s="223">
        <f>TD8+2</f>
        <v>188</v>
      </c>
      <c r="TF8" s="223">
        <f t="shared" ref="TF8" si="268">TE8</f>
        <v>188</v>
      </c>
      <c r="TG8" s="223">
        <f t="shared" ref="TG8" si="269">TF8</f>
        <v>188</v>
      </c>
      <c r="TH8" s="223">
        <f t="shared" ref="TH8" si="270">TG8</f>
        <v>188</v>
      </c>
      <c r="TI8" s="223">
        <f>TD8</f>
        <v>186</v>
      </c>
      <c r="TJ8" s="223">
        <f>TI8</f>
        <v>186</v>
      </c>
      <c r="TK8" s="223">
        <f t="shared" ref="TK8:TR8" si="271">TJ8</f>
        <v>186</v>
      </c>
      <c r="TL8" s="223">
        <f t="shared" si="271"/>
        <v>186</v>
      </c>
      <c r="TM8" s="223">
        <f t="shared" si="271"/>
        <v>186</v>
      </c>
      <c r="TN8" s="223">
        <f t="shared" si="271"/>
        <v>186</v>
      </c>
      <c r="TO8" s="223">
        <f t="shared" si="271"/>
        <v>186</v>
      </c>
      <c r="TP8" s="223">
        <f t="shared" si="271"/>
        <v>186</v>
      </c>
      <c r="TQ8" s="223">
        <f t="shared" si="271"/>
        <v>186</v>
      </c>
      <c r="TR8" s="223">
        <f t="shared" si="271"/>
        <v>186</v>
      </c>
      <c r="TS8" s="223">
        <f>TH8+19</f>
        <v>207</v>
      </c>
      <c r="TT8" s="223">
        <f>TS8+2</f>
        <v>209</v>
      </c>
      <c r="TU8" s="223">
        <f t="shared" ref="TU8:TW9" si="272">TT8</f>
        <v>209</v>
      </c>
      <c r="TV8" s="223">
        <f t="shared" si="272"/>
        <v>209</v>
      </c>
      <c r="TW8" s="223">
        <f t="shared" si="272"/>
        <v>209</v>
      </c>
      <c r="TX8" s="223">
        <f>TS8</f>
        <v>207</v>
      </c>
      <c r="TY8" s="223">
        <f>TX8+2</f>
        <v>209</v>
      </c>
      <c r="TZ8" s="223">
        <f t="shared" ref="TZ8" si="273">TY8</f>
        <v>209</v>
      </c>
      <c r="UA8" s="223">
        <f t="shared" ref="UA8" si="274">TZ8</f>
        <v>209</v>
      </c>
      <c r="UB8" s="223">
        <f t="shared" ref="UB8" si="275">UA8</f>
        <v>209</v>
      </c>
      <c r="UC8" s="223">
        <f>TX8</f>
        <v>207</v>
      </c>
      <c r="UD8" s="223">
        <f>UC8+2</f>
        <v>209</v>
      </c>
      <c r="UE8" s="223">
        <f t="shared" ref="UE8" si="276">UD8</f>
        <v>209</v>
      </c>
      <c r="UF8" s="223">
        <f t="shared" ref="UF8" si="277">UE8</f>
        <v>209</v>
      </c>
      <c r="UG8" s="223">
        <f t="shared" ref="UG8" si="278">UF8</f>
        <v>209</v>
      </c>
      <c r="UH8" s="223">
        <f>UC8</f>
        <v>207</v>
      </c>
      <c r="UI8" s="223">
        <f>UH8+2</f>
        <v>209</v>
      </c>
      <c r="UJ8" s="223">
        <f t="shared" ref="UJ8" si="279">UI8</f>
        <v>209</v>
      </c>
      <c r="UK8" s="223">
        <f t="shared" ref="UK8" si="280">UJ8</f>
        <v>209</v>
      </c>
      <c r="UL8" s="223">
        <f t="shared" ref="UL8" si="281">UK8</f>
        <v>209</v>
      </c>
      <c r="UM8" s="223">
        <f>UH8</f>
        <v>207</v>
      </c>
      <c r="UN8" s="223">
        <f>UM8+2</f>
        <v>209</v>
      </c>
      <c r="UO8" s="223">
        <f t="shared" ref="UO8" si="282">UN8</f>
        <v>209</v>
      </c>
      <c r="UP8" s="223">
        <f t="shared" ref="UP8" si="283">UO8</f>
        <v>209</v>
      </c>
      <c r="UQ8" s="223">
        <f t="shared" ref="UQ8" si="284">UP8</f>
        <v>209</v>
      </c>
      <c r="UR8" s="223">
        <f>UM8</f>
        <v>207</v>
      </c>
      <c r="US8" s="223">
        <f>UR8+2</f>
        <v>209</v>
      </c>
      <c r="UT8" s="223">
        <f t="shared" ref="UT8" si="285">US8</f>
        <v>209</v>
      </c>
      <c r="UU8" s="223">
        <f t="shared" ref="UU8" si="286">UT8</f>
        <v>209</v>
      </c>
      <c r="UV8" s="223">
        <f t="shared" ref="UV8" si="287">UU8</f>
        <v>209</v>
      </c>
      <c r="UW8" s="223">
        <f>UR8</f>
        <v>207</v>
      </c>
      <c r="UX8" s="223">
        <f>UW8+2</f>
        <v>209</v>
      </c>
      <c r="UY8" s="223">
        <f t="shared" ref="UY8" si="288">UX8</f>
        <v>209</v>
      </c>
      <c r="UZ8" s="223">
        <f t="shared" ref="UZ8" si="289">UY8</f>
        <v>209</v>
      </c>
      <c r="VA8" s="223">
        <f t="shared" ref="VA8" si="290">UZ8</f>
        <v>209</v>
      </c>
      <c r="VB8" s="223">
        <f>UW8</f>
        <v>207</v>
      </c>
      <c r="VC8" s="223">
        <f>VB8+2</f>
        <v>209</v>
      </c>
      <c r="VD8" s="223">
        <f t="shared" ref="VD8" si="291">VC8</f>
        <v>209</v>
      </c>
      <c r="VE8" s="223">
        <f t="shared" ref="VE8" si="292">VD8</f>
        <v>209</v>
      </c>
      <c r="VF8" s="223">
        <f t="shared" ref="VF8" si="293">VE8</f>
        <v>209</v>
      </c>
      <c r="VG8" s="223">
        <f>VB8</f>
        <v>207</v>
      </c>
      <c r="VH8" s="223">
        <f>VG8+2</f>
        <v>209</v>
      </c>
      <c r="VI8" s="223">
        <f t="shared" ref="VI8" si="294">VH8</f>
        <v>209</v>
      </c>
      <c r="VJ8" s="223">
        <f t="shared" ref="VJ8" si="295">VI8</f>
        <v>209</v>
      </c>
      <c r="VK8" s="223">
        <f t="shared" ref="VK8" si="296">VJ8</f>
        <v>209</v>
      </c>
      <c r="VL8" s="223">
        <f>VG8</f>
        <v>207</v>
      </c>
      <c r="VM8" s="223">
        <f>VL8+2</f>
        <v>209</v>
      </c>
      <c r="VN8" s="223">
        <f t="shared" ref="VN8" si="297">VM8</f>
        <v>209</v>
      </c>
      <c r="VO8" s="223">
        <f t="shared" ref="VO8" si="298">VN8</f>
        <v>209</v>
      </c>
      <c r="VP8" s="223">
        <f t="shared" ref="VP8" si="299">VO8</f>
        <v>209</v>
      </c>
      <c r="VQ8" s="223">
        <f>VL8</f>
        <v>207</v>
      </c>
      <c r="VR8" s="223">
        <f>VQ8</f>
        <v>207</v>
      </c>
      <c r="VS8" s="223">
        <f t="shared" ref="VS8:VZ8" si="300">VR8</f>
        <v>207</v>
      </c>
      <c r="VT8" s="223">
        <f t="shared" si="300"/>
        <v>207</v>
      </c>
      <c r="VU8" s="223">
        <f t="shared" si="300"/>
        <v>207</v>
      </c>
      <c r="VV8" s="223">
        <f t="shared" si="300"/>
        <v>207</v>
      </c>
      <c r="VW8" s="223">
        <f t="shared" si="300"/>
        <v>207</v>
      </c>
      <c r="VX8" s="223">
        <f t="shared" si="300"/>
        <v>207</v>
      </c>
      <c r="VY8" s="223">
        <f t="shared" si="300"/>
        <v>207</v>
      </c>
      <c r="VZ8" s="223">
        <f t="shared" si="300"/>
        <v>207</v>
      </c>
      <c r="WA8" s="223">
        <f>VP8+19</f>
        <v>228</v>
      </c>
      <c r="WB8" s="223">
        <f>WA8+2</f>
        <v>230</v>
      </c>
      <c r="WC8" s="223">
        <f t="shared" ref="WC8:WE9" si="301">WB8</f>
        <v>230</v>
      </c>
      <c r="WD8" s="223">
        <f t="shared" si="301"/>
        <v>230</v>
      </c>
      <c r="WE8" s="223">
        <f t="shared" si="301"/>
        <v>230</v>
      </c>
      <c r="WF8" s="223">
        <f>WA8</f>
        <v>228</v>
      </c>
      <c r="WG8" s="223">
        <f>WF8+2</f>
        <v>230</v>
      </c>
      <c r="WH8" s="223">
        <f t="shared" ref="WH8" si="302">WG8</f>
        <v>230</v>
      </c>
      <c r="WI8" s="223">
        <f t="shared" ref="WI8" si="303">WH8</f>
        <v>230</v>
      </c>
      <c r="WJ8" s="223">
        <f t="shared" ref="WJ8" si="304">WI8</f>
        <v>230</v>
      </c>
      <c r="WK8" s="223">
        <f>WF8</f>
        <v>228</v>
      </c>
      <c r="WL8" s="223">
        <f>WK8+2</f>
        <v>230</v>
      </c>
      <c r="WM8" s="223">
        <f t="shared" ref="WM8" si="305">WL8</f>
        <v>230</v>
      </c>
      <c r="WN8" s="223">
        <f t="shared" ref="WN8" si="306">WM8</f>
        <v>230</v>
      </c>
      <c r="WO8" s="223">
        <f t="shared" ref="WO8" si="307">WN8</f>
        <v>230</v>
      </c>
      <c r="WP8" s="223">
        <f>WK8</f>
        <v>228</v>
      </c>
      <c r="WQ8" s="223">
        <f>WP8+2</f>
        <v>230</v>
      </c>
      <c r="WR8" s="223">
        <f t="shared" ref="WR8" si="308">WQ8</f>
        <v>230</v>
      </c>
      <c r="WS8" s="223">
        <f t="shared" ref="WS8" si="309">WR8</f>
        <v>230</v>
      </c>
      <c r="WT8" s="223">
        <f t="shared" ref="WT8" si="310">WS8</f>
        <v>230</v>
      </c>
      <c r="WU8" s="223">
        <f>WP8</f>
        <v>228</v>
      </c>
      <c r="WV8" s="223">
        <f>WU8+2</f>
        <v>230</v>
      </c>
      <c r="WW8" s="223">
        <f t="shared" ref="WW8" si="311">WV8</f>
        <v>230</v>
      </c>
      <c r="WX8" s="223">
        <f t="shared" ref="WX8" si="312">WW8</f>
        <v>230</v>
      </c>
      <c r="WY8" s="223">
        <f t="shared" ref="WY8" si="313">WX8</f>
        <v>230</v>
      </c>
      <c r="WZ8" s="223">
        <f>WU8</f>
        <v>228</v>
      </c>
      <c r="XA8" s="223">
        <f>WZ8+2</f>
        <v>230</v>
      </c>
      <c r="XB8" s="223">
        <f t="shared" ref="XB8" si="314">XA8</f>
        <v>230</v>
      </c>
      <c r="XC8" s="223">
        <f t="shared" ref="XC8" si="315">XB8</f>
        <v>230</v>
      </c>
      <c r="XD8" s="223">
        <f t="shared" ref="XD8" si="316">XC8</f>
        <v>230</v>
      </c>
      <c r="XE8" s="223">
        <f>WZ8</f>
        <v>228</v>
      </c>
      <c r="XF8" s="223">
        <f>XE8+2</f>
        <v>230</v>
      </c>
      <c r="XG8" s="223">
        <f t="shared" ref="XG8" si="317">XF8</f>
        <v>230</v>
      </c>
      <c r="XH8" s="223">
        <f t="shared" ref="XH8" si="318">XG8</f>
        <v>230</v>
      </c>
      <c r="XI8" s="223">
        <f t="shared" ref="XI8" si="319">XH8</f>
        <v>230</v>
      </c>
      <c r="XJ8" s="223">
        <f>XE8</f>
        <v>228</v>
      </c>
      <c r="XK8" s="223">
        <f>XJ8+2</f>
        <v>230</v>
      </c>
      <c r="XL8" s="223">
        <f t="shared" ref="XL8" si="320">XK8</f>
        <v>230</v>
      </c>
      <c r="XM8" s="223">
        <f t="shared" ref="XM8" si="321">XL8</f>
        <v>230</v>
      </c>
      <c r="XN8" s="223">
        <f t="shared" ref="XN8" si="322">XM8</f>
        <v>230</v>
      </c>
      <c r="XO8" s="223">
        <f>XJ8</f>
        <v>228</v>
      </c>
      <c r="XP8" s="223">
        <f>XO8+2</f>
        <v>230</v>
      </c>
      <c r="XQ8" s="223">
        <f t="shared" ref="XQ8" si="323">XP8</f>
        <v>230</v>
      </c>
      <c r="XR8" s="223">
        <f t="shared" ref="XR8" si="324">XQ8</f>
        <v>230</v>
      </c>
      <c r="XS8" s="223">
        <f t="shared" ref="XS8" si="325">XR8</f>
        <v>230</v>
      </c>
      <c r="XT8" s="223">
        <f>XO8</f>
        <v>228</v>
      </c>
      <c r="XU8" s="223">
        <f>XT8+2</f>
        <v>230</v>
      </c>
      <c r="XV8" s="223">
        <f t="shared" ref="XV8" si="326">XU8</f>
        <v>230</v>
      </c>
      <c r="XW8" s="223">
        <f t="shared" ref="XW8" si="327">XV8</f>
        <v>230</v>
      </c>
      <c r="XX8" s="223">
        <f t="shared" ref="XX8" si="328">XW8</f>
        <v>230</v>
      </c>
      <c r="XY8" s="223">
        <f>XT8</f>
        <v>228</v>
      </c>
      <c r="XZ8" s="223">
        <f>XY8</f>
        <v>228</v>
      </c>
      <c r="YA8" s="223">
        <f t="shared" ref="YA8:YH8" si="329">XZ8</f>
        <v>228</v>
      </c>
      <c r="YB8" s="223">
        <f t="shared" si="329"/>
        <v>228</v>
      </c>
      <c r="YC8" s="223">
        <f t="shared" si="329"/>
        <v>228</v>
      </c>
      <c r="YD8" s="223">
        <f t="shared" si="329"/>
        <v>228</v>
      </c>
      <c r="YE8" s="223">
        <f t="shared" si="329"/>
        <v>228</v>
      </c>
      <c r="YF8" s="223">
        <f t="shared" si="329"/>
        <v>228</v>
      </c>
      <c r="YG8" s="223">
        <f t="shared" si="329"/>
        <v>228</v>
      </c>
      <c r="YH8" s="223">
        <f t="shared" si="329"/>
        <v>228</v>
      </c>
      <c r="YI8" s="223">
        <f>YG8+21</f>
        <v>249</v>
      </c>
      <c r="YJ8" s="223">
        <f>YI8+1</f>
        <v>250</v>
      </c>
      <c r="YK8" s="223">
        <f>YJ8+3</f>
        <v>253</v>
      </c>
      <c r="YL8" s="223">
        <f>YK8+1</f>
        <v>254</v>
      </c>
      <c r="YM8" s="223">
        <f>YL8+1</f>
        <v>255</v>
      </c>
      <c r="YN8" s="223">
        <f>YM8+1</f>
        <v>256</v>
      </c>
      <c r="YO8" s="223">
        <f>YN8+1</f>
        <v>257</v>
      </c>
      <c r="YP8" s="223">
        <f>YO8+1</f>
        <v>258</v>
      </c>
      <c r="YQ8" s="223">
        <f>YP8+3</f>
        <v>261</v>
      </c>
      <c r="YR8" s="223">
        <f>YQ8+1</f>
        <v>262</v>
      </c>
      <c r="YS8" s="223">
        <f t="shared" ref="YS8:ZE8" si="330">YR8+1</f>
        <v>263</v>
      </c>
      <c r="YT8" s="223">
        <f t="shared" si="330"/>
        <v>264</v>
      </c>
      <c r="YU8" s="223">
        <f t="shared" si="330"/>
        <v>265</v>
      </c>
      <c r="YV8" s="223">
        <f t="shared" si="330"/>
        <v>266</v>
      </c>
      <c r="YW8" s="223">
        <f t="shared" si="330"/>
        <v>267</v>
      </c>
      <c r="YX8" s="223">
        <f t="shared" si="330"/>
        <v>268</v>
      </c>
      <c r="YY8" s="223">
        <f t="shared" si="330"/>
        <v>269</v>
      </c>
      <c r="YZ8" s="223">
        <f t="shared" si="330"/>
        <v>270</v>
      </c>
      <c r="ZA8" s="223">
        <f t="shared" si="330"/>
        <v>271</v>
      </c>
      <c r="ZB8" s="223">
        <f t="shared" si="330"/>
        <v>272</v>
      </c>
      <c r="ZC8" s="223">
        <f t="shared" si="330"/>
        <v>273</v>
      </c>
      <c r="ZD8" s="223">
        <f t="shared" si="330"/>
        <v>274</v>
      </c>
      <c r="ZE8" s="223">
        <f t="shared" si="330"/>
        <v>275</v>
      </c>
      <c r="ZF8" s="223">
        <f>ZE8+2</f>
        <v>277</v>
      </c>
      <c r="ZG8" s="223">
        <f t="shared" ref="ZG8:ZI8" si="331">ZF8+1</f>
        <v>278</v>
      </c>
      <c r="ZH8" s="223">
        <f>ZG8+2</f>
        <v>280</v>
      </c>
      <c r="ZI8" s="223">
        <f t="shared" si="331"/>
        <v>281</v>
      </c>
      <c r="ZJ8" s="223">
        <f>ZI8+2</f>
        <v>283</v>
      </c>
      <c r="ZK8" s="223">
        <f>ZJ8+1</f>
        <v>284</v>
      </c>
      <c r="ZL8" s="223">
        <f>ZK8+1</f>
        <v>285</v>
      </c>
      <c r="ZM8" s="223">
        <f t="shared" ref="ZM8" si="332">ZL8+1</f>
        <v>286</v>
      </c>
      <c r="ZN8" s="223">
        <f>ZM8+2</f>
        <v>288</v>
      </c>
      <c r="ZO8" s="223">
        <f>ZN8+2</f>
        <v>290</v>
      </c>
      <c r="ZP8" s="223">
        <f t="shared" ref="ZP8:ZR8" si="333">ZO8+1</f>
        <v>291</v>
      </c>
      <c r="ZQ8" s="223">
        <f>ZP8+2</f>
        <v>293</v>
      </c>
      <c r="ZR8" s="223">
        <f t="shared" si="333"/>
        <v>294</v>
      </c>
      <c r="ZS8" s="223">
        <f>ZR8+3</f>
        <v>297</v>
      </c>
      <c r="ZT8" s="223">
        <f t="shared" ref="ZT8" si="334">ZS8+1</f>
        <v>298</v>
      </c>
      <c r="ZU8" s="223">
        <f>ZT8+2</f>
        <v>300</v>
      </c>
      <c r="ZV8" s="223">
        <f t="shared" ref="ZV8" si="335">ZU8+1</f>
        <v>301</v>
      </c>
      <c r="ZW8" s="223">
        <f>ZV8+2</f>
        <v>303</v>
      </c>
      <c r="ZX8" s="223">
        <f t="shared" ref="ZX8" si="336">ZW8+1</f>
        <v>304</v>
      </c>
      <c r="ZY8" s="223"/>
      <c r="ZZ8" s="223"/>
      <c r="AAA8" s="223"/>
      <c r="AAB8" s="223"/>
      <c r="AAC8" s="223"/>
      <c r="AAD8" s="223"/>
      <c r="AAE8" s="223"/>
      <c r="AAF8" s="223"/>
      <c r="AAG8" s="223"/>
      <c r="AAH8" s="223">
        <f>ZX8+4</f>
        <v>308</v>
      </c>
      <c r="AAI8" s="223">
        <f>AAH8+3</f>
        <v>311</v>
      </c>
      <c r="AAJ8" s="223">
        <f>AAI8+2</f>
        <v>313</v>
      </c>
      <c r="AAK8" s="223"/>
      <c r="AAL8" s="223"/>
      <c r="AAM8" s="223"/>
      <c r="AAN8" s="223"/>
      <c r="AAO8" s="223"/>
      <c r="AAP8" s="223"/>
      <c r="AAQ8" s="223"/>
      <c r="AAR8" s="223"/>
      <c r="AAS8" s="223"/>
      <c r="AAT8" s="223">
        <f>AAJ8+11</f>
        <v>324</v>
      </c>
      <c r="AAU8" s="223">
        <f t="shared" ref="AAU8" si="337">AAT8+1</f>
        <v>325</v>
      </c>
      <c r="AAV8" s="223">
        <f>AAU8+3</f>
        <v>328</v>
      </c>
      <c r="AAW8" s="223">
        <f t="shared" ref="AAW8" si="338">AAV8+1</f>
        <v>329</v>
      </c>
      <c r="AAX8" s="223">
        <f t="shared" ref="AAX8" si="339">AAW8+1</f>
        <v>330</v>
      </c>
      <c r="AAY8" s="223">
        <f t="shared" ref="AAY8" si="340">AAX8+1</f>
        <v>331</v>
      </c>
      <c r="AAZ8" s="223">
        <f>AAY8+3</f>
        <v>334</v>
      </c>
      <c r="ABA8" s="223">
        <f>AAZ8+1</f>
        <v>335</v>
      </c>
      <c r="ABB8" s="223">
        <f t="shared" ref="ABB8:ABD8" si="341">ABA8+1</f>
        <v>336</v>
      </c>
      <c r="ABC8" s="223">
        <f t="shared" si="341"/>
        <v>337</v>
      </c>
      <c r="ABD8" s="223">
        <f t="shared" si="341"/>
        <v>338</v>
      </c>
      <c r="ABE8" s="223">
        <f>ABD8+2</f>
        <v>340</v>
      </c>
      <c r="ABF8" s="223">
        <f t="shared" ref="ABF8" si="342">ABE8+1</f>
        <v>341</v>
      </c>
      <c r="ABG8" s="223">
        <f t="shared" ref="ABG8" si="343">ABF8+1</f>
        <v>342</v>
      </c>
      <c r="ABH8" s="223">
        <f>ABG8+2</f>
        <v>344</v>
      </c>
      <c r="ABI8" s="223">
        <f t="shared" ref="ABI8" si="344">ABH8+1</f>
        <v>345</v>
      </c>
      <c r="ABJ8" s="223">
        <f t="shared" ref="ABJ8" si="345">ABI8+1</f>
        <v>346</v>
      </c>
      <c r="ABK8" s="223">
        <f t="shared" ref="ABK8" si="346">ABJ8+1</f>
        <v>347</v>
      </c>
      <c r="ABL8" s="223">
        <f t="shared" ref="ABL8" si="347">ABK8+1</f>
        <v>348</v>
      </c>
      <c r="ABM8" s="223">
        <f t="shared" ref="ABM8" si="348">ABL8+1</f>
        <v>349</v>
      </c>
    </row>
    <row r="9" spans="1:742" s="198" customFormat="1" x14ac:dyDescent="0.2">
      <c r="A9" s="190"/>
      <c r="F9" s="363"/>
      <c r="I9" s="289">
        <v>1</v>
      </c>
      <c r="J9" s="289">
        <v>1</v>
      </c>
      <c r="K9" s="289">
        <v>1</v>
      </c>
      <c r="L9" s="289">
        <v>1</v>
      </c>
      <c r="M9" s="289">
        <v>1</v>
      </c>
      <c r="N9" s="289">
        <f t="shared" ref="N9:BF9" si="349">I9+1</f>
        <v>2</v>
      </c>
      <c r="O9" s="289">
        <f t="shared" si="349"/>
        <v>2</v>
      </c>
      <c r="P9" s="289">
        <f t="shared" si="349"/>
        <v>2</v>
      </c>
      <c r="Q9" s="289">
        <f t="shared" si="349"/>
        <v>2</v>
      </c>
      <c r="R9" s="289">
        <f t="shared" si="349"/>
        <v>2</v>
      </c>
      <c r="S9" s="289">
        <f t="shared" si="349"/>
        <v>3</v>
      </c>
      <c r="T9" s="289">
        <f t="shared" si="349"/>
        <v>3</v>
      </c>
      <c r="U9" s="289">
        <f t="shared" si="349"/>
        <v>3</v>
      </c>
      <c r="V9" s="289">
        <f t="shared" si="349"/>
        <v>3</v>
      </c>
      <c r="W9" s="289">
        <f t="shared" si="349"/>
        <v>3</v>
      </c>
      <c r="X9" s="289">
        <f t="shared" si="349"/>
        <v>4</v>
      </c>
      <c r="Y9" s="289">
        <f t="shared" si="349"/>
        <v>4</v>
      </c>
      <c r="Z9" s="289">
        <f t="shared" si="349"/>
        <v>4</v>
      </c>
      <c r="AA9" s="289">
        <f t="shared" si="349"/>
        <v>4</v>
      </c>
      <c r="AB9" s="289">
        <f t="shared" si="349"/>
        <v>4</v>
      </c>
      <c r="AC9" s="289">
        <f t="shared" si="349"/>
        <v>5</v>
      </c>
      <c r="AD9" s="289">
        <f t="shared" si="349"/>
        <v>5</v>
      </c>
      <c r="AE9" s="289">
        <f t="shared" si="349"/>
        <v>5</v>
      </c>
      <c r="AF9" s="289">
        <f t="shared" si="349"/>
        <v>5</v>
      </c>
      <c r="AG9" s="289">
        <f t="shared" si="349"/>
        <v>5</v>
      </c>
      <c r="AH9" s="289">
        <f t="shared" si="349"/>
        <v>6</v>
      </c>
      <c r="AI9" s="289">
        <f t="shared" si="349"/>
        <v>6</v>
      </c>
      <c r="AJ9" s="289">
        <f t="shared" si="349"/>
        <v>6</v>
      </c>
      <c r="AK9" s="289">
        <f t="shared" si="349"/>
        <v>6</v>
      </c>
      <c r="AL9" s="289">
        <f t="shared" si="349"/>
        <v>6</v>
      </c>
      <c r="AM9" s="289">
        <f t="shared" si="349"/>
        <v>7</v>
      </c>
      <c r="AN9" s="289">
        <f t="shared" si="349"/>
        <v>7</v>
      </c>
      <c r="AO9" s="289">
        <f t="shared" si="349"/>
        <v>7</v>
      </c>
      <c r="AP9" s="289">
        <f t="shared" si="349"/>
        <v>7</v>
      </c>
      <c r="AQ9" s="289">
        <f t="shared" si="349"/>
        <v>7</v>
      </c>
      <c r="AR9" s="289">
        <f t="shared" si="349"/>
        <v>8</v>
      </c>
      <c r="AS9" s="289">
        <f t="shared" si="349"/>
        <v>8</v>
      </c>
      <c r="AT9" s="289">
        <f t="shared" si="349"/>
        <v>8</v>
      </c>
      <c r="AU9" s="289">
        <f t="shared" si="349"/>
        <v>8</v>
      </c>
      <c r="AV9" s="289">
        <f t="shared" si="349"/>
        <v>8</v>
      </c>
      <c r="AW9" s="289">
        <f t="shared" si="349"/>
        <v>9</v>
      </c>
      <c r="AX9" s="289">
        <f t="shared" si="349"/>
        <v>9</v>
      </c>
      <c r="AY9" s="289">
        <f t="shared" si="349"/>
        <v>9</v>
      </c>
      <c r="AZ9" s="289">
        <f t="shared" si="349"/>
        <v>9</v>
      </c>
      <c r="BA9" s="289">
        <f t="shared" si="349"/>
        <v>9</v>
      </c>
      <c r="BB9" s="289">
        <f t="shared" si="349"/>
        <v>10</v>
      </c>
      <c r="BC9" s="289">
        <f t="shared" si="349"/>
        <v>10</v>
      </c>
      <c r="BD9" s="289">
        <f t="shared" si="349"/>
        <v>10</v>
      </c>
      <c r="BE9" s="289">
        <f t="shared" si="349"/>
        <v>10</v>
      </c>
      <c r="BF9" s="289">
        <f t="shared" si="349"/>
        <v>10</v>
      </c>
      <c r="BG9" s="289">
        <v>3</v>
      </c>
      <c r="BH9" s="289">
        <v>1</v>
      </c>
      <c r="BI9" s="289">
        <f t="shared" si="40"/>
        <v>1</v>
      </c>
      <c r="BJ9" s="289">
        <f t="shared" si="40"/>
        <v>1</v>
      </c>
      <c r="BK9" s="289">
        <f t="shared" si="40"/>
        <v>1</v>
      </c>
      <c r="BL9" s="289">
        <v>4</v>
      </c>
      <c r="BM9" s="289">
        <v>2</v>
      </c>
      <c r="BN9" s="289">
        <f>BM9</f>
        <v>2</v>
      </c>
      <c r="BO9" s="289">
        <f>BN9</f>
        <v>2</v>
      </c>
      <c r="BP9" s="289">
        <f>BO9</f>
        <v>2</v>
      </c>
      <c r="BQ9" s="289">
        <v>5</v>
      </c>
      <c r="BR9" s="289">
        <v>3</v>
      </c>
      <c r="BS9" s="289">
        <f>BR9</f>
        <v>3</v>
      </c>
      <c r="BT9" s="289">
        <f>BS9</f>
        <v>3</v>
      </c>
      <c r="BU9" s="289">
        <f>BT9</f>
        <v>3</v>
      </c>
      <c r="BV9" s="289">
        <v>6</v>
      </c>
      <c r="BW9" s="289">
        <v>4</v>
      </c>
      <c r="BX9" s="289">
        <f>BW9</f>
        <v>4</v>
      </c>
      <c r="BY9" s="289">
        <f>BX9</f>
        <v>4</v>
      </c>
      <c r="BZ9" s="289">
        <f>BY9</f>
        <v>4</v>
      </c>
      <c r="CA9" s="289">
        <v>7</v>
      </c>
      <c r="CB9" s="289">
        <v>5</v>
      </c>
      <c r="CC9" s="289">
        <f>CB9</f>
        <v>5</v>
      </c>
      <c r="CD9" s="289">
        <f>CC9</f>
        <v>5</v>
      </c>
      <c r="CE9" s="289">
        <f>CD9</f>
        <v>5</v>
      </c>
      <c r="CF9" s="289">
        <v>8</v>
      </c>
      <c r="CG9" s="289">
        <v>6</v>
      </c>
      <c r="CH9" s="289">
        <f>CG9</f>
        <v>6</v>
      </c>
      <c r="CI9" s="289">
        <f>CH9</f>
        <v>6</v>
      </c>
      <c r="CJ9" s="289">
        <f>CI9</f>
        <v>6</v>
      </c>
      <c r="CK9" s="289">
        <v>9</v>
      </c>
      <c r="CL9" s="289">
        <v>7</v>
      </c>
      <c r="CM9" s="289">
        <f>CL9</f>
        <v>7</v>
      </c>
      <c r="CN9" s="289">
        <f>CM9</f>
        <v>7</v>
      </c>
      <c r="CO9" s="289">
        <f>CN9</f>
        <v>7</v>
      </c>
      <c r="CP9" s="289">
        <v>10</v>
      </c>
      <c r="CQ9" s="289">
        <v>8</v>
      </c>
      <c r="CR9" s="289">
        <f>CQ9</f>
        <v>8</v>
      </c>
      <c r="CS9" s="289">
        <f>CR9</f>
        <v>8</v>
      </c>
      <c r="CT9" s="289">
        <f>CS9</f>
        <v>8</v>
      </c>
      <c r="CU9" s="289">
        <v>11</v>
      </c>
      <c r="CV9" s="289">
        <v>9</v>
      </c>
      <c r="CW9" s="289">
        <f>CV9</f>
        <v>9</v>
      </c>
      <c r="CX9" s="289">
        <f>CW9</f>
        <v>9</v>
      </c>
      <c r="CY9" s="289">
        <f>CX9</f>
        <v>9</v>
      </c>
      <c r="CZ9" s="289">
        <v>12</v>
      </c>
      <c r="DA9" s="289">
        <v>10</v>
      </c>
      <c r="DB9" s="289">
        <f>DA9</f>
        <v>10</v>
      </c>
      <c r="DC9" s="289">
        <f>DB9</f>
        <v>10</v>
      </c>
      <c r="DD9" s="289">
        <f>DC9</f>
        <v>10</v>
      </c>
      <c r="DE9" s="289">
        <v>13</v>
      </c>
      <c r="DF9" s="289">
        <f>DE9</f>
        <v>13</v>
      </c>
      <c r="DG9" s="289">
        <f t="shared" ref="DG9:DN9" si="350">DF9</f>
        <v>13</v>
      </c>
      <c r="DH9" s="289">
        <f t="shared" si="350"/>
        <v>13</v>
      </c>
      <c r="DI9" s="289">
        <f t="shared" si="350"/>
        <v>13</v>
      </c>
      <c r="DJ9" s="289">
        <f t="shared" si="350"/>
        <v>13</v>
      </c>
      <c r="DK9" s="289">
        <f t="shared" si="350"/>
        <v>13</v>
      </c>
      <c r="DL9" s="289">
        <f t="shared" si="350"/>
        <v>13</v>
      </c>
      <c r="DM9" s="289">
        <f t="shared" si="350"/>
        <v>13</v>
      </c>
      <c r="DN9" s="289">
        <f t="shared" si="350"/>
        <v>13</v>
      </c>
      <c r="DO9" s="289">
        <v>3</v>
      </c>
      <c r="DP9" s="289">
        <v>1</v>
      </c>
      <c r="DQ9" s="289">
        <f t="shared" si="69"/>
        <v>1</v>
      </c>
      <c r="DR9" s="289">
        <f t="shared" si="69"/>
        <v>1</v>
      </c>
      <c r="DS9" s="289">
        <f t="shared" si="69"/>
        <v>1</v>
      </c>
      <c r="DT9" s="289">
        <v>4</v>
      </c>
      <c r="DU9" s="289">
        <v>2</v>
      </c>
      <c r="DV9" s="289">
        <f>DU9</f>
        <v>2</v>
      </c>
      <c r="DW9" s="289">
        <f>DV9</f>
        <v>2</v>
      </c>
      <c r="DX9" s="289">
        <f>DW9</f>
        <v>2</v>
      </c>
      <c r="DY9" s="289">
        <v>5</v>
      </c>
      <c r="DZ9" s="289">
        <v>3</v>
      </c>
      <c r="EA9" s="289">
        <f>DZ9</f>
        <v>3</v>
      </c>
      <c r="EB9" s="289">
        <f>EA9</f>
        <v>3</v>
      </c>
      <c r="EC9" s="289">
        <f>EB9</f>
        <v>3</v>
      </c>
      <c r="ED9" s="289">
        <v>6</v>
      </c>
      <c r="EE9" s="289">
        <v>4</v>
      </c>
      <c r="EF9" s="289">
        <f>EE9</f>
        <v>4</v>
      </c>
      <c r="EG9" s="289">
        <f>EF9</f>
        <v>4</v>
      </c>
      <c r="EH9" s="289">
        <f>EG9</f>
        <v>4</v>
      </c>
      <c r="EI9" s="289">
        <v>7</v>
      </c>
      <c r="EJ9" s="289">
        <v>5</v>
      </c>
      <c r="EK9" s="289">
        <f>EJ9</f>
        <v>5</v>
      </c>
      <c r="EL9" s="289">
        <f>EK9</f>
        <v>5</v>
      </c>
      <c r="EM9" s="289">
        <f>EL9</f>
        <v>5</v>
      </c>
      <c r="EN9" s="289">
        <v>8</v>
      </c>
      <c r="EO9" s="289">
        <v>6</v>
      </c>
      <c r="EP9" s="289">
        <f>EO9</f>
        <v>6</v>
      </c>
      <c r="EQ9" s="289">
        <f>EP9</f>
        <v>6</v>
      </c>
      <c r="ER9" s="289">
        <f>EQ9</f>
        <v>6</v>
      </c>
      <c r="ES9" s="289">
        <v>9</v>
      </c>
      <c r="ET9" s="289">
        <v>7</v>
      </c>
      <c r="EU9" s="289">
        <f>ET9</f>
        <v>7</v>
      </c>
      <c r="EV9" s="289">
        <f>EU9</f>
        <v>7</v>
      </c>
      <c r="EW9" s="289">
        <f>EV9</f>
        <v>7</v>
      </c>
      <c r="EX9" s="289">
        <v>10</v>
      </c>
      <c r="EY9" s="289">
        <v>8</v>
      </c>
      <c r="EZ9" s="289">
        <f>EY9</f>
        <v>8</v>
      </c>
      <c r="FA9" s="289">
        <f>EZ9</f>
        <v>8</v>
      </c>
      <c r="FB9" s="289">
        <f>FA9</f>
        <v>8</v>
      </c>
      <c r="FC9" s="289">
        <v>11</v>
      </c>
      <c r="FD9" s="289">
        <v>9</v>
      </c>
      <c r="FE9" s="289">
        <f>FD9</f>
        <v>9</v>
      </c>
      <c r="FF9" s="289">
        <f>FE9</f>
        <v>9</v>
      </c>
      <c r="FG9" s="289">
        <f>FF9</f>
        <v>9</v>
      </c>
      <c r="FH9" s="289">
        <v>12</v>
      </c>
      <c r="FI9" s="289">
        <v>10</v>
      </c>
      <c r="FJ9" s="289">
        <f>FI9</f>
        <v>10</v>
      </c>
      <c r="FK9" s="289">
        <f>FJ9</f>
        <v>10</v>
      </c>
      <c r="FL9" s="289">
        <f>FK9</f>
        <v>10</v>
      </c>
      <c r="FM9" s="289">
        <v>13</v>
      </c>
      <c r="FN9" s="289">
        <f>FM9</f>
        <v>13</v>
      </c>
      <c r="FO9" s="289">
        <f t="shared" ref="FO9:FV9" si="351">FN9</f>
        <v>13</v>
      </c>
      <c r="FP9" s="289">
        <f t="shared" si="351"/>
        <v>13</v>
      </c>
      <c r="FQ9" s="289">
        <f t="shared" si="351"/>
        <v>13</v>
      </c>
      <c r="FR9" s="289">
        <f t="shared" si="351"/>
        <v>13</v>
      </c>
      <c r="FS9" s="289">
        <f t="shared" si="351"/>
        <v>13</v>
      </c>
      <c r="FT9" s="289">
        <f t="shared" si="351"/>
        <v>13</v>
      </c>
      <c r="FU9" s="289">
        <f t="shared" si="351"/>
        <v>13</v>
      </c>
      <c r="FV9" s="289">
        <f t="shared" si="351"/>
        <v>13</v>
      </c>
      <c r="FW9" s="289">
        <v>3</v>
      </c>
      <c r="FX9" s="289">
        <v>1</v>
      </c>
      <c r="FY9" s="289">
        <f t="shared" si="98"/>
        <v>1</v>
      </c>
      <c r="FZ9" s="289">
        <f t="shared" si="98"/>
        <v>1</v>
      </c>
      <c r="GA9" s="289">
        <f t="shared" si="98"/>
        <v>1</v>
      </c>
      <c r="GB9" s="289">
        <v>4</v>
      </c>
      <c r="GC9" s="289">
        <v>2</v>
      </c>
      <c r="GD9" s="289">
        <f>GC9</f>
        <v>2</v>
      </c>
      <c r="GE9" s="289">
        <f>GD9</f>
        <v>2</v>
      </c>
      <c r="GF9" s="289">
        <f>GE9</f>
        <v>2</v>
      </c>
      <c r="GG9" s="289">
        <v>5</v>
      </c>
      <c r="GH9" s="289">
        <v>3</v>
      </c>
      <c r="GI9" s="289">
        <f>GH9</f>
        <v>3</v>
      </c>
      <c r="GJ9" s="289">
        <f>GI9</f>
        <v>3</v>
      </c>
      <c r="GK9" s="289">
        <f>GJ9</f>
        <v>3</v>
      </c>
      <c r="GL9" s="289">
        <v>6</v>
      </c>
      <c r="GM9" s="289">
        <v>4</v>
      </c>
      <c r="GN9" s="289">
        <f>GM9</f>
        <v>4</v>
      </c>
      <c r="GO9" s="289">
        <f>GN9</f>
        <v>4</v>
      </c>
      <c r="GP9" s="289">
        <f>GO9</f>
        <v>4</v>
      </c>
      <c r="GQ9" s="289">
        <v>7</v>
      </c>
      <c r="GR9" s="289">
        <v>5</v>
      </c>
      <c r="GS9" s="289">
        <f>GR9</f>
        <v>5</v>
      </c>
      <c r="GT9" s="289">
        <f>GS9</f>
        <v>5</v>
      </c>
      <c r="GU9" s="289">
        <f>GT9</f>
        <v>5</v>
      </c>
      <c r="GV9" s="289">
        <v>8</v>
      </c>
      <c r="GW9" s="289">
        <v>6</v>
      </c>
      <c r="GX9" s="289">
        <f>GW9</f>
        <v>6</v>
      </c>
      <c r="GY9" s="289">
        <f>GX9</f>
        <v>6</v>
      </c>
      <c r="GZ9" s="289">
        <f>GY9</f>
        <v>6</v>
      </c>
      <c r="HA9" s="289">
        <v>9</v>
      </c>
      <c r="HB9" s="289">
        <v>7</v>
      </c>
      <c r="HC9" s="289">
        <f>HB9</f>
        <v>7</v>
      </c>
      <c r="HD9" s="289">
        <f>HC9</f>
        <v>7</v>
      </c>
      <c r="HE9" s="289">
        <f>HD9</f>
        <v>7</v>
      </c>
      <c r="HF9" s="289">
        <v>10</v>
      </c>
      <c r="HG9" s="289">
        <v>8</v>
      </c>
      <c r="HH9" s="289">
        <f>HG9</f>
        <v>8</v>
      </c>
      <c r="HI9" s="289">
        <f>HH9</f>
        <v>8</v>
      </c>
      <c r="HJ9" s="289">
        <f>HI9</f>
        <v>8</v>
      </c>
      <c r="HK9" s="289">
        <v>11</v>
      </c>
      <c r="HL9" s="289">
        <v>9</v>
      </c>
      <c r="HM9" s="289">
        <f>HL9</f>
        <v>9</v>
      </c>
      <c r="HN9" s="289">
        <f>HM9</f>
        <v>9</v>
      </c>
      <c r="HO9" s="289">
        <f>HN9</f>
        <v>9</v>
      </c>
      <c r="HP9" s="289">
        <v>12</v>
      </c>
      <c r="HQ9" s="289">
        <v>10</v>
      </c>
      <c r="HR9" s="289">
        <f>HQ9</f>
        <v>10</v>
      </c>
      <c r="HS9" s="289">
        <f>HR9</f>
        <v>10</v>
      </c>
      <c r="HT9" s="289">
        <f>HS9</f>
        <v>10</v>
      </c>
      <c r="HU9" s="289">
        <v>13</v>
      </c>
      <c r="HV9" s="289">
        <f>HU9</f>
        <v>13</v>
      </c>
      <c r="HW9" s="289">
        <f t="shared" ref="HW9:ID9" si="352">HV9</f>
        <v>13</v>
      </c>
      <c r="HX9" s="289">
        <f t="shared" si="352"/>
        <v>13</v>
      </c>
      <c r="HY9" s="289">
        <f t="shared" si="352"/>
        <v>13</v>
      </c>
      <c r="HZ9" s="289">
        <f t="shared" si="352"/>
        <v>13</v>
      </c>
      <c r="IA9" s="289">
        <f t="shared" si="352"/>
        <v>13</v>
      </c>
      <c r="IB9" s="289">
        <f t="shared" si="352"/>
        <v>13</v>
      </c>
      <c r="IC9" s="289">
        <f t="shared" si="352"/>
        <v>13</v>
      </c>
      <c r="ID9" s="289">
        <f t="shared" si="352"/>
        <v>13</v>
      </c>
      <c r="IE9" s="289">
        <v>3</v>
      </c>
      <c r="IF9" s="289">
        <v>1</v>
      </c>
      <c r="IG9" s="289">
        <f t="shared" si="127"/>
        <v>1</v>
      </c>
      <c r="IH9" s="289">
        <f t="shared" si="127"/>
        <v>1</v>
      </c>
      <c r="II9" s="289">
        <f t="shared" si="127"/>
        <v>1</v>
      </c>
      <c r="IJ9" s="289">
        <v>4</v>
      </c>
      <c r="IK9" s="289">
        <v>2</v>
      </c>
      <c r="IL9" s="289">
        <f>IK9</f>
        <v>2</v>
      </c>
      <c r="IM9" s="289">
        <f>IL9</f>
        <v>2</v>
      </c>
      <c r="IN9" s="289">
        <f>IM9</f>
        <v>2</v>
      </c>
      <c r="IO9" s="289">
        <v>5</v>
      </c>
      <c r="IP9" s="289">
        <v>3</v>
      </c>
      <c r="IQ9" s="289">
        <f>IP9</f>
        <v>3</v>
      </c>
      <c r="IR9" s="289">
        <f>IQ9</f>
        <v>3</v>
      </c>
      <c r="IS9" s="289">
        <f>IR9</f>
        <v>3</v>
      </c>
      <c r="IT9" s="289">
        <v>6</v>
      </c>
      <c r="IU9" s="289">
        <v>4</v>
      </c>
      <c r="IV9" s="289">
        <f>IU9</f>
        <v>4</v>
      </c>
      <c r="IW9" s="289">
        <f>IV9</f>
        <v>4</v>
      </c>
      <c r="IX9" s="289">
        <f>IW9</f>
        <v>4</v>
      </c>
      <c r="IY9" s="289">
        <v>7</v>
      </c>
      <c r="IZ9" s="289">
        <v>5</v>
      </c>
      <c r="JA9" s="289">
        <f>IZ9</f>
        <v>5</v>
      </c>
      <c r="JB9" s="289">
        <f>JA9</f>
        <v>5</v>
      </c>
      <c r="JC9" s="289">
        <f>JB9</f>
        <v>5</v>
      </c>
      <c r="JD9" s="289">
        <v>8</v>
      </c>
      <c r="JE9" s="289">
        <v>6</v>
      </c>
      <c r="JF9" s="289">
        <f>JE9</f>
        <v>6</v>
      </c>
      <c r="JG9" s="289">
        <f>JF9</f>
        <v>6</v>
      </c>
      <c r="JH9" s="289">
        <f>JG9</f>
        <v>6</v>
      </c>
      <c r="JI9" s="289">
        <v>9</v>
      </c>
      <c r="JJ9" s="289">
        <v>7</v>
      </c>
      <c r="JK9" s="289">
        <f>JJ9</f>
        <v>7</v>
      </c>
      <c r="JL9" s="289">
        <f>JK9</f>
        <v>7</v>
      </c>
      <c r="JM9" s="289">
        <f>JL9</f>
        <v>7</v>
      </c>
      <c r="JN9" s="289">
        <v>10</v>
      </c>
      <c r="JO9" s="289">
        <v>8</v>
      </c>
      <c r="JP9" s="289">
        <f>JO9</f>
        <v>8</v>
      </c>
      <c r="JQ9" s="289">
        <f>JP9</f>
        <v>8</v>
      </c>
      <c r="JR9" s="289">
        <f>JQ9</f>
        <v>8</v>
      </c>
      <c r="JS9" s="289">
        <v>11</v>
      </c>
      <c r="JT9" s="289">
        <v>9</v>
      </c>
      <c r="JU9" s="289">
        <f>JT9</f>
        <v>9</v>
      </c>
      <c r="JV9" s="289">
        <f>JU9</f>
        <v>9</v>
      </c>
      <c r="JW9" s="289">
        <f>JV9</f>
        <v>9</v>
      </c>
      <c r="JX9" s="289">
        <v>12</v>
      </c>
      <c r="JY9" s="289">
        <v>10</v>
      </c>
      <c r="JZ9" s="289">
        <f>JY9</f>
        <v>10</v>
      </c>
      <c r="KA9" s="289">
        <f>JZ9</f>
        <v>10</v>
      </c>
      <c r="KB9" s="289">
        <f>KA9</f>
        <v>10</v>
      </c>
      <c r="KC9" s="289">
        <v>13</v>
      </c>
      <c r="KD9" s="289">
        <f>KC9</f>
        <v>13</v>
      </c>
      <c r="KE9" s="289">
        <f t="shared" ref="KE9:KL9" si="353">KD9</f>
        <v>13</v>
      </c>
      <c r="KF9" s="289">
        <f t="shared" si="353"/>
        <v>13</v>
      </c>
      <c r="KG9" s="289">
        <f t="shared" si="353"/>
        <v>13</v>
      </c>
      <c r="KH9" s="289">
        <f t="shared" si="353"/>
        <v>13</v>
      </c>
      <c r="KI9" s="289">
        <f t="shared" si="353"/>
        <v>13</v>
      </c>
      <c r="KJ9" s="289">
        <f t="shared" si="353"/>
        <v>13</v>
      </c>
      <c r="KK9" s="289">
        <f t="shared" si="353"/>
        <v>13</v>
      </c>
      <c r="KL9" s="289">
        <f t="shared" si="353"/>
        <v>13</v>
      </c>
      <c r="KM9" s="289">
        <v>3</v>
      </c>
      <c r="KN9" s="289">
        <v>1</v>
      </c>
      <c r="KO9" s="289">
        <f t="shared" si="156"/>
        <v>1</v>
      </c>
      <c r="KP9" s="289">
        <f t="shared" si="156"/>
        <v>1</v>
      </c>
      <c r="KQ9" s="289">
        <f t="shared" si="156"/>
        <v>1</v>
      </c>
      <c r="KR9" s="289">
        <v>4</v>
      </c>
      <c r="KS9" s="289">
        <v>2</v>
      </c>
      <c r="KT9" s="289">
        <f>KS9</f>
        <v>2</v>
      </c>
      <c r="KU9" s="289">
        <f>KT9</f>
        <v>2</v>
      </c>
      <c r="KV9" s="289">
        <f>KU9</f>
        <v>2</v>
      </c>
      <c r="KW9" s="289">
        <v>5</v>
      </c>
      <c r="KX9" s="289">
        <v>3</v>
      </c>
      <c r="KY9" s="289">
        <f>KX9</f>
        <v>3</v>
      </c>
      <c r="KZ9" s="289">
        <f>KY9</f>
        <v>3</v>
      </c>
      <c r="LA9" s="289">
        <f>KZ9</f>
        <v>3</v>
      </c>
      <c r="LB9" s="289">
        <v>6</v>
      </c>
      <c r="LC9" s="289">
        <v>4</v>
      </c>
      <c r="LD9" s="289">
        <f>LC9</f>
        <v>4</v>
      </c>
      <c r="LE9" s="289">
        <f>LD9</f>
        <v>4</v>
      </c>
      <c r="LF9" s="289">
        <f>LE9</f>
        <v>4</v>
      </c>
      <c r="LG9" s="289">
        <v>7</v>
      </c>
      <c r="LH9" s="289">
        <v>5</v>
      </c>
      <c r="LI9" s="289">
        <f>LH9</f>
        <v>5</v>
      </c>
      <c r="LJ9" s="289">
        <f>LI9</f>
        <v>5</v>
      </c>
      <c r="LK9" s="289">
        <f>LJ9</f>
        <v>5</v>
      </c>
      <c r="LL9" s="289">
        <v>8</v>
      </c>
      <c r="LM9" s="289">
        <v>6</v>
      </c>
      <c r="LN9" s="289">
        <f>LM9</f>
        <v>6</v>
      </c>
      <c r="LO9" s="289">
        <f>LN9</f>
        <v>6</v>
      </c>
      <c r="LP9" s="289">
        <f>LO9</f>
        <v>6</v>
      </c>
      <c r="LQ9" s="289">
        <v>9</v>
      </c>
      <c r="LR9" s="289">
        <v>7</v>
      </c>
      <c r="LS9" s="289">
        <f>LR9</f>
        <v>7</v>
      </c>
      <c r="LT9" s="289">
        <f>LS9</f>
        <v>7</v>
      </c>
      <c r="LU9" s="289">
        <f>LT9</f>
        <v>7</v>
      </c>
      <c r="LV9" s="289">
        <v>10</v>
      </c>
      <c r="LW9" s="289">
        <v>8</v>
      </c>
      <c r="LX9" s="289">
        <f>LW9</f>
        <v>8</v>
      </c>
      <c r="LY9" s="289">
        <f>LX9</f>
        <v>8</v>
      </c>
      <c r="LZ9" s="289">
        <f>LY9</f>
        <v>8</v>
      </c>
      <c r="MA9" s="289">
        <v>11</v>
      </c>
      <c r="MB9" s="289">
        <v>9</v>
      </c>
      <c r="MC9" s="289">
        <f>MB9</f>
        <v>9</v>
      </c>
      <c r="MD9" s="289">
        <f>MC9</f>
        <v>9</v>
      </c>
      <c r="ME9" s="289">
        <f>MD9</f>
        <v>9</v>
      </c>
      <c r="MF9" s="289">
        <v>12</v>
      </c>
      <c r="MG9" s="289">
        <v>10</v>
      </c>
      <c r="MH9" s="289">
        <f>MG9</f>
        <v>10</v>
      </c>
      <c r="MI9" s="289">
        <f>MH9</f>
        <v>10</v>
      </c>
      <c r="MJ9" s="289">
        <f>MI9</f>
        <v>10</v>
      </c>
      <c r="MK9" s="289">
        <v>13</v>
      </c>
      <c r="ML9" s="289">
        <f>MK9</f>
        <v>13</v>
      </c>
      <c r="MM9" s="289">
        <f t="shared" ref="MM9:MT9" si="354">ML9</f>
        <v>13</v>
      </c>
      <c r="MN9" s="289">
        <f t="shared" si="354"/>
        <v>13</v>
      </c>
      <c r="MO9" s="289">
        <f t="shared" si="354"/>
        <v>13</v>
      </c>
      <c r="MP9" s="289">
        <f t="shared" si="354"/>
        <v>13</v>
      </c>
      <c r="MQ9" s="289">
        <f t="shared" si="354"/>
        <v>13</v>
      </c>
      <c r="MR9" s="289">
        <f t="shared" si="354"/>
        <v>13</v>
      </c>
      <c r="MS9" s="289">
        <f t="shared" si="354"/>
        <v>13</v>
      </c>
      <c r="MT9" s="289">
        <f t="shared" si="354"/>
        <v>13</v>
      </c>
      <c r="MU9" s="289">
        <v>3</v>
      </c>
      <c r="MV9" s="289">
        <v>1</v>
      </c>
      <c r="MW9" s="289">
        <f t="shared" si="185"/>
        <v>1</v>
      </c>
      <c r="MX9" s="289">
        <f t="shared" si="185"/>
        <v>1</v>
      </c>
      <c r="MY9" s="289">
        <f t="shared" si="185"/>
        <v>1</v>
      </c>
      <c r="MZ9" s="289">
        <v>4</v>
      </c>
      <c r="NA9" s="289">
        <v>2</v>
      </c>
      <c r="NB9" s="289">
        <f>NA9</f>
        <v>2</v>
      </c>
      <c r="NC9" s="289">
        <f>NB9</f>
        <v>2</v>
      </c>
      <c r="ND9" s="289">
        <f>NC9</f>
        <v>2</v>
      </c>
      <c r="NE9" s="289">
        <v>5</v>
      </c>
      <c r="NF9" s="289">
        <v>3</v>
      </c>
      <c r="NG9" s="289">
        <f>NF9</f>
        <v>3</v>
      </c>
      <c r="NH9" s="289">
        <f>NG9</f>
        <v>3</v>
      </c>
      <c r="NI9" s="289">
        <f>NH9</f>
        <v>3</v>
      </c>
      <c r="NJ9" s="289">
        <v>6</v>
      </c>
      <c r="NK9" s="289">
        <v>4</v>
      </c>
      <c r="NL9" s="289">
        <f>NK9</f>
        <v>4</v>
      </c>
      <c r="NM9" s="289">
        <f>NL9</f>
        <v>4</v>
      </c>
      <c r="NN9" s="289">
        <f>NM9</f>
        <v>4</v>
      </c>
      <c r="NO9" s="289">
        <v>7</v>
      </c>
      <c r="NP9" s="289">
        <v>5</v>
      </c>
      <c r="NQ9" s="289">
        <f>NP9</f>
        <v>5</v>
      </c>
      <c r="NR9" s="289">
        <f>NQ9</f>
        <v>5</v>
      </c>
      <c r="NS9" s="289">
        <f>NR9</f>
        <v>5</v>
      </c>
      <c r="NT9" s="289">
        <v>8</v>
      </c>
      <c r="NU9" s="289">
        <v>6</v>
      </c>
      <c r="NV9" s="289">
        <f>NU9</f>
        <v>6</v>
      </c>
      <c r="NW9" s="289">
        <f>NV9</f>
        <v>6</v>
      </c>
      <c r="NX9" s="289">
        <f>NW9</f>
        <v>6</v>
      </c>
      <c r="NY9" s="289">
        <v>9</v>
      </c>
      <c r="NZ9" s="289">
        <v>7</v>
      </c>
      <c r="OA9" s="289">
        <f>NZ9</f>
        <v>7</v>
      </c>
      <c r="OB9" s="289">
        <f>OA9</f>
        <v>7</v>
      </c>
      <c r="OC9" s="289">
        <f>OB9</f>
        <v>7</v>
      </c>
      <c r="OD9" s="289">
        <v>10</v>
      </c>
      <c r="OE9" s="289">
        <v>8</v>
      </c>
      <c r="OF9" s="289">
        <f>OE9</f>
        <v>8</v>
      </c>
      <c r="OG9" s="289">
        <f>OF9</f>
        <v>8</v>
      </c>
      <c r="OH9" s="289">
        <f>OG9</f>
        <v>8</v>
      </c>
      <c r="OI9" s="289">
        <v>11</v>
      </c>
      <c r="OJ9" s="289">
        <v>9</v>
      </c>
      <c r="OK9" s="289">
        <f>OJ9</f>
        <v>9</v>
      </c>
      <c r="OL9" s="289">
        <f>OK9</f>
        <v>9</v>
      </c>
      <c r="OM9" s="289">
        <f>OL9</f>
        <v>9</v>
      </c>
      <c r="ON9" s="289">
        <v>12</v>
      </c>
      <c r="OO9" s="289">
        <v>10</v>
      </c>
      <c r="OP9" s="289">
        <f>OO9</f>
        <v>10</v>
      </c>
      <c r="OQ9" s="289">
        <f>OP9</f>
        <v>10</v>
      </c>
      <c r="OR9" s="289">
        <f>OQ9</f>
        <v>10</v>
      </c>
      <c r="OS9" s="289">
        <v>13</v>
      </c>
      <c r="OT9" s="289">
        <f>OS9</f>
        <v>13</v>
      </c>
      <c r="OU9" s="289">
        <f t="shared" ref="OU9:PB9" si="355">OT9</f>
        <v>13</v>
      </c>
      <c r="OV9" s="289">
        <f t="shared" si="355"/>
        <v>13</v>
      </c>
      <c r="OW9" s="289">
        <f t="shared" si="355"/>
        <v>13</v>
      </c>
      <c r="OX9" s="289">
        <f t="shared" si="355"/>
        <v>13</v>
      </c>
      <c r="OY9" s="289">
        <f t="shared" si="355"/>
        <v>13</v>
      </c>
      <c r="OZ9" s="289">
        <f t="shared" si="355"/>
        <v>13</v>
      </c>
      <c r="PA9" s="289">
        <f t="shared" si="355"/>
        <v>13</v>
      </c>
      <c r="PB9" s="289">
        <f t="shared" si="355"/>
        <v>13</v>
      </c>
      <c r="PC9" s="289">
        <v>3</v>
      </c>
      <c r="PD9" s="289">
        <v>1</v>
      </c>
      <c r="PE9" s="289">
        <f t="shared" si="214"/>
        <v>1</v>
      </c>
      <c r="PF9" s="289">
        <f t="shared" si="214"/>
        <v>1</v>
      </c>
      <c r="PG9" s="289">
        <f t="shared" si="214"/>
        <v>1</v>
      </c>
      <c r="PH9" s="289">
        <v>4</v>
      </c>
      <c r="PI9" s="289">
        <v>2</v>
      </c>
      <c r="PJ9" s="289">
        <f>PI9</f>
        <v>2</v>
      </c>
      <c r="PK9" s="289">
        <f>PJ9</f>
        <v>2</v>
      </c>
      <c r="PL9" s="289">
        <f>PK9</f>
        <v>2</v>
      </c>
      <c r="PM9" s="289">
        <v>5</v>
      </c>
      <c r="PN9" s="289">
        <v>3</v>
      </c>
      <c r="PO9" s="289">
        <f>PN9</f>
        <v>3</v>
      </c>
      <c r="PP9" s="289">
        <f>PO9</f>
        <v>3</v>
      </c>
      <c r="PQ9" s="289">
        <f>PP9</f>
        <v>3</v>
      </c>
      <c r="PR9" s="289">
        <v>6</v>
      </c>
      <c r="PS9" s="289">
        <v>4</v>
      </c>
      <c r="PT9" s="289">
        <f>PS9</f>
        <v>4</v>
      </c>
      <c r="PU9" s="289">
        <f>PT9</f>
        <v>4</v>
      </c>
      <c r="PV9" s="289">
        <f>PU9</f>
        <v>4</v>
      </c>
      <c r="PW9" s="289">
        <v>7</v>
      </c>
      <c r="PX9" s="289">
        <v>5</v>
      </c>
      <c r="PY9" s="289">
        <f>PX9</f>
        <v>5</v>
      </c>
      <c r="PZ9" s="289">
        <f>PY9</f>
        <v>5</v>
      </c>
      <c r="QA9" s="289">
        <f>PZ9</f>
        <v>5</v>
      </c>
      <c r="QB9" s="289">
        <v>8</v>
      </c>
      <c r="QC9" s="289">
        <v>6</v>
      </c>
      <c r="QD9" s="289">
        <f>QC9</f>
        <v>6</v>
      </c>
      <c r="QE9" s="289">
        <f>QD9</f>
        <v>6</v>
      </c>
      <c r="QF9" s="289">
        <f>QE9</f>
        <v>6</v>
      </c>
      <c r="QG9" s="289">
        <v>9</v>
      </c>
      <c r="QH9" s="289">
        <v>7</v>
      </c>
      <c r="QI9" s="289">
        <f>QH9</f>
        <v>7</v>
      </c>
      <c r="QJ9" s="289">
        <f>QI9</f>
        <v>7</v>
      </c>
      <c r="QK9" s="289">
        <f>QJ9</f>
        <v>7</v>
      </c>
      <c r="QL9" s="289">
        <v>10</v>
      </c>
      <c r="QM9" s="289">
        <v>8</v>
      </c>
      <c r="QN9" s="289">
        <f>QM9</f>
        <v>8</v>
      </c>
      <c r="QO9" s="289">
        <f>QN9</f>
        <v>8</v>
      </c>
      <c r="QP9" s="289">
        <f>QO9</f>
        <v>8</v>
      </c>
      <c r="QQ9" s="289">
        <v>11</v>
      </c>
      <c r="QR9" s="289">
        <v>9</v>
      </c>
      <c r="QS9" s="289">
        <f>QR9</f>
        <v>9</v>
      </c>
      <c r="QT9" s="289">
        <f>QS9</f>
        <v>9</v>
      </c>
      <c r="QU9" s="289">
        <f>QT9</f>
        <v>9</v>
      </c>
      <c r="QV9" s="289">
        <v>12</v>
      </c>
      <c r="QW9" s="289">
        <v>10</v>
      </c>
      <c r="QX9" s="289">
        <f>QW9</f>
        <v>10</v>
      </c>
      <c r="QY9" s="289">
        <f>QX9</f>
        <v>10</v>
      </c>
      <c r="QZ9" s="289">
        <f>QY9</f>
        <v>10</v>
      </c>
      <c r="RA9" s="289">
        <v>13</v>
      </c>
      <c r="RB9" s="289">
        <f>RA9</f>
        <v>13</v>
      </c>
      <c r="RC9" s="289">
        <f t="shared" ref="RC9:RJ9" si="356">RB9</f>
        <v>13</v>
      </c>
      <c r="RD9" s="289">
        <f t="shared" si="356"/>
        <v>13</v>
      </c>
      <c r="RE9" s="289">
        <f t="shared" si="356"/>
        <v>13</v>
      </c>
      <c r="RF9" s="289">
        <f t="shared" si="356"/>
        <v>13</v>
      </c>
      <c r="RG9" s="289">
        <f t="shared" si="356"/>
        <v>13</v>
      </c>
      <c r="RH9" s="289">
        <f t="shared" si="356"/>
        <v>13</v>
      </c>
      <c r="RI9" s="289">
        <f t="shared" si="356"/>
        <v>13</v>
      </c>
      <c r="RJ9" s="289">
        <f t="shared" si="356"/>
        <v>13</v>
      </c>
      <c r="RK9" s="289">
        <v>3</v>
      </c>
      <c r="RL9" s="289">
        <v>1</v>
      </c>
      <c r="RM9" s="289">
        <f t="shared" si="243"/>
        <v>1</v>
      </c>
      <c r="RN9" s="289">
        <f t="shared" si="243"/>
        <v>1</v>
      </c>
      <c r="RO9" s="289">
        <f t="shared" si="243"/>
        <v>1</v>
      </c>
      <c r="RP9" s="289">
        <v>4</v>
      </c>
      <c r="RQ9" s="289">
        <v>2</v>
      </c>
      <c r="RR9" s="289">
        <f>RQ9</f>
        <v>2</v>
      </c>
      <c r="RS9" s="289">
        <f>RR9</f>
        <v>2</v>
      </c>
      <c r="RT9" s="289">
        <f>RS9</f>
        <v>2</v>
      </c>
      <c r="RU9" s="289">
        <v>5</v>
      </c>
      <c r="RV9" s="289">
        <v>3</v>
      </c>
      <c r="RW9" s="289">
        <f>RV9</f>
        <v>3</v>
      </c>
      <c r="RX9" s="289">
        <f>RW9</f>
        <v>3</v>
      </c>
      <c r="RY9" s="289">
        <f>RX9</f>
        <v>3</v>
      </c>
      <c r="RZ9" s="289">
        <v>6</v>
      </c>
      <c r="SA9" s="289">
        <v>4</v>
      </c>
      <c r="SB9" s="289">
        <f>SA9</f>
        <v>4</v>
      </c>
      <c r="SC9" s="289">
        <f>SB9</f>
        <v>4</v>
      </c>
      <c r="SD9" s="289">
        <f>SC9</f>
        <v>4</v>
      </c>
      <c r="SE9" s="289">
        <v>7</v>
      </c>
      <c r="SF9" s="289">
        <v>5</v>
      </c>
      <c r="SG9" s="289">
        <f>SF9</f>
        <v>5</v>
      </c>
      <c r="SH9" s="289">
        <f>SG9</f>
        <v>5</v>
      </c>
      <c r="SI9" s="289">
        <f>SH9</f>
        <v>5</v>
      </c>
      <c r="SJ9" s="289">
        <v>8</v>
      </c>
      <c r="SK9" s="289">
        <v>6</v>
      </c>
      <c r="SL9" s="289">
        <f>SK9</f>
        <v>6</v>
      </c>
      <c r="SM9" s="289">
        <f>SL9</f>
        <v>6</v>
      </c>
      <c r="SN9" s="289">
        <f>SM9</f>
        <v>6</v>
      </c>
      <c r="SO9" s="289">
        <v>9</v>
      </c>
      <c r="SP9" s="289">
        <v>7</v>
      </c>
      <c r="SQ9" s="289">
        <f>SP9</f>
        <v>7</v>
      </c>
      <c r="SR9" s="289">
        <f>SQ9</f>
        <v>7</v>
      </c>
      <c r="SS9" s="289">
        <f>SR9</f>
        <v>7</v>
      </c>
      <c r="ST9" s="289">
        <v>10</v>
      </c>
      <c r="SU9" s="289">
        <v>8</v>
      </c>
      <c r="SV9" s="289">
        <f>SU9</f>
        <v>8</v>
      </c>
      <c r="SW9" s="289">
        <f>SV9</f>
        <v>8</v>
      </c>
      <c r="SX9" s="289">
        <f>SW9</f>
        <v>8</v>
      </c>
      <c r="SY9" s="289">
        <v>11</v>
      </c>
      <c r="SZ9" s="289">
        <v>9</v>
      </c>
      <c r="TA9" s="289">
        <f>SZ9</f>
        <v>9</v>
      </c>
      <c r="TB9" s="289">
        <f>TA9</f>
        <v>9</v>
      </c>
      <c r="TC9" s="289">
        <f>TB9</f>
        <v>9</v>
      </c>
      <c r="TD9" s="289">
        <v>12</v>
      </c>
      <c r="TE9" s="289">
        <v>10</v>
      </c>
      <c r="TF9" s="289">
        <f>TE9</f>
        <v>10</v>
      </c>
      <c r="TG9" s="289">
        <f>TF9</f>
        <v>10</v>
      </c>
      <c r="TH9" s="289">
        <f>TG9</f>
        <v>10</v>
      </c>
      <c r="TI9" s="289">
        <v>13</v>
      </c>
      <c r="TJ9" s="289">
        <f>TI9</f>
        <v>13</v>
      </c>
      <c r="TK9" s="289">
        <f t="shared" ref="TK9:TR9" si="357">TJ9</f>
        <v>13</v>
      </c>
      <c r="TL9" s="289">
        <f t="shared" si="357"/>
        <v>13</v>
      </c>
      <c r="TM9" s="289">
        <f t="shared" si="357"/>
        <v>13</v>
      </c>
      <c r="TN9" s="289">
        <f t="shared" si="357"/>
        <v>13</v>
      </c>
      <c r="TO9" s="289">
        <f t="shared" si="357"/>
        <v>13</v>
      </c>
      <c r="TP9" s="289">
        <f t="shared" si="357"/>
        <v>13</v>
      </c>
      <c r="TQ9" s="289">
        <f t="shared" si="357"/>
        <v>13</v>
      </c>
      <c r="TR9" s="289">
        <f t="shared" si="357"/>
        <v>13</v>
      </c>
      <c r="TS9" s="289">
        <v>3</v>
      </c>
      <c r="TT9" s="289">
        <v>1</v>
      </c>
      <c r="TU9" s="289">
        <f t="shared" si="272"/>
        <v>1</v>
      </c>
      <c r="TV9" s="289">
        <f t="shared" si="272"/>
        <v>1</v>
      </c>
      <c r="TW9" s="289">
        <f t="shared" si="272"/>
        <v>1</v>
      </c>
      <c r="TX9" s="289">
        <v>4</v>
      </c>
      <c r="TY9" s="289">
        <v>2</v>
      </c>
      <c r="TZ9" s="289">
        <f>TY9</f>
        <v>2</v>
      </c>
      <c r="UA9" s="289">
        <f>TZ9</f>
        <v>2</v>
      </c>
      <c r="UB9" s="289">
        <f>UA9</f>
        <v>2</v>
      </c>
      <c r="UC9" s="289">
        <v>5</v>
      </c>
      <c r="UD9" s="289">
        <v>3</v>
      </c>
      <c r="UE9" s="289">
        <f>UD9</f>
        <v>3</v>
      </c>
      <c r="UF9" s="289">
        <f>UE9</f>
        <v>3</v>
      </c>
      <c r="UG9" s="289">
        <f>UF9</f>
        <v>3</v>
      </c>
      <c r="UH9" s="289">
        <v>6</v>
      </c>
      <c r="UI9" s="289">
        <v>4</v>
      </c>
      <c r="UJ9" s="289">
        <f>UI9</f>
        <v>4</v>
      </c>
      <c r="UK9" s="289">
        <f>UJ9</f>
        <v>4</v>
      </c>
      <c r="UL9" s="289">
        <f>UK9</f>
        <v>4</v>
      </c>
      <c r="UM9" s="289">
        <v>7</v>
      </c>
      <c r="UN9" s="289">
        <v>5</v>
      </c>
      <c r="UO9" s="289">
        <f>UN9</f>
        <v>5</v>
      </c>
      <c r="UP9" s="289">
        <f>UO9</f>
        <v>5</v>
      </c>
      <c r="UQ9" s="289">
        <f>UP9</f>
        <v>5</v>
      </c>
      <c r="UR9" s="289">
        <v>8</v>
      </c>
      <c r="US9" s="289">
        <v>6</v>
      </c>
      <c r="UT9" s="289">
        <f>US9</f>
        <v>6</v>
      </c>
      <c r="UU9" s="289">
        <f>UT9</f>
        <v>6</v>
      </c>
      <c r="UV9" s="289">
        <f>UU9</f>
        <v>6</v>
      </c>
      <c r="UW9" s="289">
        <v>9</v>
      </c>
      <c r="UX9" s="289">
        <v>7</v>
      </c>
      <c r="UY9" s="289">
        <f>UX9</f>
        <v>7</v>
      </c>
      <c r="UZ9" s="289">
        <f>UY9</f>
        <v>7</v>
      </c>
      <c r="VA9" s="289">
        <f>UZ9</f>
        <v>7</v>
      </c>
      <c r="VB9" s="289">
        <v>10</v>
      </c>
      <c r="VC9" s="289">
        <v>8</v>
      </c>
      <c r="VD9" s="289">
        <f>VC9</f>
        <v>8</v>
      </c>
      <c r="VE9" s="289">
        <f>VD9</f>
        <v>8</v>
      </c>
      <c r="VF9" s="289">
        <f>VE9</f>
        <v>8</v>
      </c>
      <c r="VG9" s="289">
        <v>11</v>
      </c>
      <c r="VH9" s="289">
        <v>9</v>
      </c>
      <c r="VI9" s="289">
        <f>VH9</f>
        <v>9</v>
      </c>
      <c r="VJ9" s="289">
        <f>VI9</f>
        <v>9</v>
      </c>
      <c r="VK9" s="289">
        <f>VJ9</f>
        <v>9</v>
      </c>
      <c r="VL9" s="289">
        <v>12</v>
      </c>
      <c r="VM9" s="289">
        <v>10</v>
      </c>
      <c r="VN9" s="289">
        <f>VM9</f>
        <v>10</v>
      </c>
      <c r="VO9" s="289">
        <f>VN9</f>
        <v>10</v>
      </c>
      <c r="VP9" s="289">
        <f>VO9</f>
        <v>10</v>
      </c>
      <c r="VQ9" s="289">
        <v>13</v>
      </c>
      <c r="VR9" s="289">
        <f>VQ9</f>
        <v>13</v>
      </c>
      <c r="VS9" s="289">
        <f t="shared" ref="VS9:VZ9" si="358">VR9</f>
        <v>13</v>
      </c>
      <c r="VT9" s="289">
        <f t="shared" si="358"/>
        <v>13</v>
      </c>
      <c r="VU9" s="289">
        <f t="shared" si="358"/>
        <v>13</v>
      </c>
      <c r="VV9" s="289">
        <f t="shared" si="358"/>
        <v>13</v>
      </c>
      <c r="VW9" s="289">
        <f t="shared" si="358"/>
        <v>13</v>
      </c>
      <c r="VX9" s="289">
        <f t="shared" si="358"/>
        <v>13</v>
      </c>
      <c r="VY9" s="289">
        <f t="shared" si="358"/>
        <v>13</v>
      </c>
      <c r="VZ9" s="289">
        <f t="shared" si="358"/>
        <v>13</v>
      </c>
      <c r="WA9" s="289">
        <v>3</v>
      </c>
      <c r="WB9" s="289">
        <v>1</v>
      </c>
      <c r="WC9" s="289">
        <f t="shared" si="301"/>
        <v>1</v>
      </c>
      <c r="WD9" s="289">
        <f t="shared" si="301"/>
        <v>1</v>
      </c>
      <c r="WE9" s="289">
        <f t="shared" si="301"/>
        <v>1</v>
      </c>
      <c r="WF9" s="289">
        <v>4</v>
      </c>
      <c r="WG9" s="289">
        <v>2</v>
      </c>
      <c r="WH9" s="289">
        <f>WG9</f>
        <v>2</v>
      </c>
      <c r="WI9" s="289">
        <f>WH9</f>
        <v>2</v>
      </c>
      <c r="WJ9" s="289">
        <f>WI9</f>
        <v>2</v>
      </c>
      <c r="WK9" s="289">
        <v>5</v>
      </c>
      <c r="WL9" s="289">
        <v>3</v>
      </c>
      <c r="WM9" s="289">
        <f>WL9</f>
        <v>3</v>
      </c>
      <c r="WN9" s="289">
        <f>WM9</f>
        <v>3</v>
      </c>
      <c r="WO9" s="289">
        <f>WN9</f>
        <v>3</v>
      </c>
      <c r="WP9" s="289">
        <v>6</v>
      </c>
      <c r="WQ9" s="289">
        <v>4</v>
      </c>
      <c r="WR9" s="289">
        <f>WQ9</f>
        <v>4</v>
      </c>
      <c r="WS9" s="289">
        <f>WR9</f>
        <v>4</v>
      </c>
      <c r="WT9" s="289">
        <f>WS9</f>
        <v>4</v>
      </c>
      <c r="WU9" s="289">
        <v>7</v>
      </c>
      <c r="WV9" s="289">
        <v>5</v>
      </c>
      <c r="WW9" s="289">
        <f>WV9</f>
        <v>5</v>
      </c>
      <c r="WX9" s="289">
        <f>WW9</f>
        <v>5</v>
      </c>
      <c r="WY9" s="289">
        <f>WX9</f>
        <v>5</v>
      </c>
      <c r="WZ9" s="289">
        <v>8</v>
      </c>
      <c r="XA9" s="289">
        <v>6</v>
      </c>
      <c r="XB9" s="289">
        <f>XA9</f>
        <v>6</v>
      </c>
      <c r="XC9" s="289">
        <f>XB9</f>
        <v>6</v>
      </c>
      <c r="XD9" s="289">
        <f>XC9</f>
        <v>6</v>
      </c>
      <c r="XE9" s="289">
        <v>9</v>
      </c>
      <c r="XF9" s="289">
        <v>7</v>
      </c>
      <c r="XG9" s="289">
        <f>XF9</f>
        <v>7</v>
      </c>
      <c r="XH9" s="289">
        <f>XG9</f>
        <v>7</v>
      </c>
      <c r="XI9" s="289">
        <f>XH9</f>
        <v>7</v>
      </c>
      <c r="XJ9" s="289">
        <v>10</v>
      </c>
      <c r="XK9" s="289">
        <v>8</v>
      </c>
      <c r="XL9" s="289">
        <f>XK9</f>
        <v>8</v>
      </c>
      <c r="XM9" s="289">
        <f>XL9</f>
        <v>8</v>
      </c>
      <c r="XN9" s="289">
        <f>XM9</f>
        <v>8</v>
      </c>
      <c r="XO9" s="289">
        <v>11</v>
      </c>
      <c r="XP9" s="289">
        <v>9</v>
      </c>
      <c r="XQ9" s="289">
        <f>XP9</f>
        <v>9</v>
      </c>
      <c r="XR9" s="289">
        <f>XQ9</f>
        <v>9</v>
      </c>
      <c r="XS9" s="289">
        <f>XR9</f>
        <v>9</v>
      </c>
      <c r="XT9" s="289">
        <v>12</v>
      </c>
      <c r="XU9" s="289">
        <v>10</v>
      </c>
      <c r="XV9" s="289">
        <f>XU9</f>
        <v>10</v>
      </c>
      <c r="XW9" s="289">
        <f>XV9</f>
        <v>10</v>
      </c>
      <c r="XX9" s="289">
        <f>XW9</f>
        <v>10</v>
      </c>
      <c r="XY9" s="289">
        <v>13</v>
      </c>
      <c r="XZ9" s="289">
        <f>XY9</f>
        <v>13</v>
      </c>
      <c r="YA9" s="289">
        <f t="shared" ref="YA9:YH9" si="359">XZ9</f>
        <v>13</v>
      </c>
      <c r="YB9" s="289">
        <f t="shared" si="359"/>
        <v>13</v>
      </c>
      <c r="YC9" s="289">
        <f t="shared" si="359"/>
        <v>13</v>
      </c>
      <c r="YD9" s="289">
        <f t="shared" si="359"/>
        <v>13</v>
      </c>
      <c r="YE9" s="289">
        <f t="shared" si="359"/>
        <v>13</v>
      </c>
      <c r="YF9" s="289">
        <f t="shared" si="359"/>
        <v>13</v>
      </c>
      <c r="YG9" s="289">
        <f t="shared" si="359"/>
        <v>13</v>
      </c>
      <c r="YH9" s="289">
        <f t="shared" si="359"/>
        <v>13</v>
      </c>
      <c r="ZE9" s="289">
        <v>1</v>
      </c>
      <c r="ZG9" s="289">
        <v>1</v>
      </c>
      <c r="ZI9" s="289">
        <v>1</v>
      </c>
      <c r="ZM9" s="289">
        <v>1</v>
      </c>
      <c r="ZP9" s="289">
        <v>1</v>
      </c>
      <c r="ZR9" s="289">
        <v>1</v>
      </c>
      <c r="ZT9" s="289">
        <v>1</v>
      </c>
      <c r="ZV9" s="289">
        <v>1</v>
      </c>
      <c r="ZX9" s="289">
        <v>1</v>
      </c>
      <c r="ZY9" s="364"/>
      <c r="ZZ9" s="289"/>
      <c r="AAA9" s="364"/>
      <c r="AAB9" s="364"/>
      <c r="AAC9" s="364"/>
    </row>
    <row r="10" spans="1:742" s="198" customFormat="1" ht="27" thickBot="1" x14ac:dyDescent="0.25">
      <c r="A10" s="190"/>
      <c r="B10" s="182" t="str">
        <f>Translations!B344</f>
        <v>Fernwärmeunternehmen</v>
      </c>
      <c r="F10" s="363"/>
      <c r="ZN10" s="289"/>
    </row>
    <row r="11" spans="1:742" s="184" customFormat="1" ht="110.85" customHeight="1" thickBot="1" x14ac:dyDescent="0.25">
      <c r="A11" s="370"/>
      <c r="B11" s="172" t="str">
        <f>IF(INDEX('Opinion Statement (DistHeat)'!$A:$A,B$8)="","",INDEX('Opinion Statement (DistHeat)'!$A:$A,B$8))</f>
        <v>Name des Fernwärmeunternehmens:</v>
      </c>
      <c r="C11" s="172" t="str">
        <f>IF(INDEX('Opinion Statement (DistHeat)'!$A:$A,C$8)="","",INDEX('Opinion Statement (DistHeat)'!$A:$A,C$8))</f>
        <v>Adresse des Fernwärmeunternehmens:</v>
      </c>
      <c r="D11" s="172" t="str">
        <f>IF(INDEX('Opinion Statement (DistHeat)'!$A:$A,D$8)="","",INDEX('Opinion Statement (DistHeat)'!$A:$A,D$8))</f>
        <v>Datum des(r) relevanten genehmigten Klimaneutralitätsplans(-pläne) mit jeweiliger Gültigkeitsdauer:</v>
      </c>
      <c r="E11" s="172" t="str">
        <f>IF(INDEX('Opinion Statement (DistHeat)'!$A:$A,E$8)="","",INDEX('Opinion Statement (DistHeat)'!$A:$A,E$8))</f>
        <v>Wurden die oben angeführten Klimaneutralitätspläne von der zuständigen Behörde geprüft und für konform befunden?</v>
      </c>
      <c r="F11" s="172" t="str">
        <f>IF(INDEX('Opinion Statement (DistHeat)'!$A:$A,F$8)="","",INDEX('Opinion Statement (DistHeat)'!$A:$A,F$8))</f>
        <v>Für die Prüfung der Klimaneutralitätspläne zuständige Behörde:</v>
      </c>
      <c r="G11" s="172" t="str">
        <f>IF(INDEX('Opinion Statement (DistHeat)'!$A:$A,G$8)="","",INDEX('Opinion Statement (DistHeat)'!$A:$A,G$8))</f>
        <v>Berichtszeitraum:</v>
      </c>
      <c r="H11" s="374" t="str">
        <f>IF(INDEX('Opinion Statement (DistHeat)'!$A:$A,H$8)="","",INDEX('Opinion Statement (DistHeat)'!$A:$A,H$8))</f>
        <v>Datum des Klimaneutralitätsberichts:</v>
      </c>
      <c r="I11" s="375" t="str">
        <f>IF(INDEX('Opinion Statement (DistHeat)'!$A:$A,I$8)="","",INDEX('Opinion Statement (DistHeat)'!$A:$A,I$8))</f>
        <v>Bezeichnung der Anlage:</v>
      </c>
      <c r="J11" s="376" t="str">
        <f>IF(INDEX('Opinion Statement (DistHeat)'!$C:$C,J$8)="","",INDEX('Opinion Statement (DistHeat)'!$C:$C,J$8))</f>
        <v>Eindeutige Kennnummer:</v>
      </c>
      <c r="K11" s="376" t="str">
        <f>IF(INDEX('Opinion Statement (DistHeat)'!$D:$D,K$8)="","",INDEX('Opinion Statement (DistHeat)'!$D:$D,K$8))</f>
        <v>Nummer der Genehmigung zur Emission von Treibhausgasen:</v>
      </c>
      <c r="L11" s="376" t="str">
        <f>IF(INDEX('Opinion Statement (DistHeat)'!$E:$E,L$8)="","",INDEX('Opinion Statement (DistHeat)'!$E:$E,L$8))</f>
        <v>Anhang-I-Tätigkeit:</v>
      </c>
      <c r="M11" s="377" t="str">
        <f>IF(INDEX('Opinion Statement (DistHeat)'!$F:$F,M$8)="","",INDEX('Opinion Statement (DistHeat)'!$F:$F,M$8))</f>
        <v>Anschrift des Standortes der Anlage:</v>
      </c>
      <c r="N11" s="375" t="str">
        <f>IF(INDEX('Opinion Statement (DistHeat)'!$A:$A,N$8)="","",INDEX('Opinion Statement (DistHeat)'!$A:$A,N$8))</f>
        <v>Bezeichnung der Anlage:</v>
      </c>
      <c r="O11" s="376" t="str">
        <f>IF(INDEX('Opinion Statement (DistHeat)'!$C:$C,O$8)="","",INDEX('Opinion Statement (DistHeat)'!$C:$C,O$8))</f>
        <v>Eindeutige Kennnummer:</v>
      </c>
      <c r="P11" s="376" t="str">
        <f>IF(INDEX('Opinion Statement (DistHeat)'!$D:$D,P$8)="","",INDEX('Opinion Statement (DistHeat)'!$D:$D,P$8))</f>
        <v>Nummer der Genehmigung zur Emission von Treibhausgasen:</v>
      </c>
      <c r="Q11" s="376" t="str">
        <f>IF(INDEX('Opinion Statement (DistHeat)'!$E:$E,Q$8)="","",INDEX('Opinion Statement (DistHeat)'!$E:$E,Q$8))</f>
        <v>Anhang-I-Tätigkeit:</v>
      </c>
      <c r="R11" s="377" t="str">
        <f>IF(INDEX('Opinion Statement (DistHeat)'!$F:$F,R$8)="","",INDEX('Opinion Statement (DistHeat)'!$F:$F,R$8))</f>
        <v>Anschrift des Standortes der Anlage:</v>
      </c>
      <c r="S11" s="375" t="str">
        <f>IF(INDEX('Opinion Statement (DistHeat)'!$A:$A,S$8)="","",INDEX('Opinion Statement (DistHeat)'!$A:$A,S$8))</f>
        <v>Bezeichnung der Anlage:</v>
      </c>
      <c r="T11" s="376" t="str">
        <f>IF(INDEX('Opinion Statement (DistHeat)'!$C:$C,T$8)="","",INDEX('Opinion Statement (DistHeat)'!$C:$C,T$8))</f>
        <v>Eindeutige Kennnummer:</v>
      </c>
      <c r="U11" s="376" t="str">
        <f>IF(INDEX('Opinion Statement (DistHeat)'!$D:$D,U$8)="","",INDEX('Opinion Statement (DistHeat)'!$D:$D,U$8))</f>
        <v>Nummer der Genehmigung zur Emission von Treibhausgasen:</v>
      </c>
      <c r="V11" s="376" t="str">
        <f>IF(INDEX('Opinion Statement (DistHeat)'!$E:$E,V$8)="","",INDEX('Opinion Statement (DistHeat)'!$E:$E,V$8))</f>
        <v>Anhang-I-Tätigkeit:</v>
      </c>
      <c r="W11" s="377" t="str">
        <f>IF(INDEX('Opinion Statement (DistHeat)'!$F:$F,W$8)="","",INDEX('Opinion Statement (DistHeat)'!$F:$F,W$8))</f>
        <v>Anschrift des Standortes der Anlage:</v>
      </c>
      <c r="X11" s="375" t="str">
        <f>IF(INDEX('Opinion Statement (DistHeat)'!$A:$A,X$8)="","",INDEX('Opinion Statement (DistHeat)'!$A:$A,X$8))</f>
        <v>Bezeichnung der Anlage:</v>
      </c>
      <c r="Y11" s="376" t="str">
        <f>IF(INDEX('Opinion Statement (DistHeat)'!$C:$C,Y$8)="","",INDEX('Opinion Statement (DistHeat)'!$C:$C,Y$8))</f>
        <v>Eindeutige Kennnummer:</v>
      </c>
      <c r="Z11" s="376" t="str">
        <f>IF(INDEX('Opinion Statement (DistHeat)'!$D:$D,Z$8)="","",INDEX('Opinion Statement (DistHeat)'!$D:$D,Z$8))</f>
        <v>Nummer der Genehmigung zur Emission von Treibhausgasen:</v>
      </c>
      <c r="AA11" s="376" t="str">
        <f>IF(INDEX('Opinion Statement (DistHeat)'!$E:$E,AA$8)="","",INDEX('Opinion Statement (DistHeat)'!$E:$E,AA$8))</f>
        <v>Anhang-I-Tätigkeit:</v>
      </c>
      <c r="AB11" s="377" t="str">
        <f>IF(INDEX('Opinion Statement (DistHeat)'!$F:$F,AB$8)="","",INDEX('Opinion Statement (DistHeat)'!$F:$F,AB$8))</f>
        <v>Anschrift des Standortes der Anlage:</v>
      </c>
      <c r="AC11" s="375" t="str">
        <f>IF(INDEX('Opinion Statement (DistHeat)'!$A:$A,AC$8)="","",INDEX('Opinion Statement (DistHeat)'!$A:$A,AC$8))</f>
        <v>Bezeichnung der Anlage:</v>
      </c>
      <c r="AD11" s="376" t="str">
        <f>IF(INDEX('Opinion Statement (DistHeat)'!$C:$C,AD$8)="","",INDEX('Opinion Statement (DistHeat)'!$C:$C,AD$8))</f>
        <v>Eindeutige Kennnummer:</v>
      </c>
      <c r="AE11" s="376" t="str">
        <f>IF(INDEX('Opinion Statement (DistHeat)'!$D:$D,AE$8)="","",INDEX('Opinion Statement (DistHeat)'!$D:$D,AE$8))</f>
        <v>Nummer der Genehmigung zur Emission von Treibhausgasen:</v>
      </c>
      <c r="AF11" s="376" t="str">
        <f>IF(INDEX('Opinion Statement (DistHeat)'!$E:$E,AF$8)="","",INDEX('Opinion Statement (DistHeat)'!$E:$E,AF$8))</f>
        <v>Anhang-I-Tätigkeit:</v>
      </c>
      <c r="AG11" s="377" t="str">
        <f>IF(INDEX('Opinion Statement (DistHeat)'!$F:$F,AG$8)="","",INDEX('Opinion Statement (DistHeat)'!$F:$F,AG$8))</f>
        <v>Anschrift des Standortes der Anlage:</v>
      </c>
      <c r="AH11" s="375" t="str">
        <f>IF(INDEX('Opinion Statement (DistHeat)'!$A:$A,AH$8)="","",INDEX('Opinion Statement (DistHeat)'!$A:$A,AH$8))</f>
        <v>Bezeichnung der Anlage:</v>
      </c>
      <c r="AI11" s="376" t="str">
        <f>IF(INDEX('Opinion Statement (DistHeat)'!$C:$C,AI$8)="","",INDEX('Opinion Statement (DistHeat)'!$C:$C,AI$8))</f>
        <v>Eindeutige Kennnummer:</v>
      </c>
      <c r="AJ11" s="376" t="str">
        <f>IF(INDEX('Opinion Statement (DistHeat)'!$D:$D,AJ$8)="","",INDEX('Opinion Statement (DistHeat)'!$D:$D,AJ$8))</f>
        <v>Nummer der Genehmigung zur Emission von Treibhausgasen:</v>
      </c>
      <c r="AK11" s="376" t="str">
        <f>IF(INDEX('Opinion Statement (DistHeat)'!$E:$E,AK$8)="","",INDEX('Opinion Statement (DistHeat)'!$E:$E,AK$8))</f>
        <v>Anhang-I-Tätigkeit:</v>
      </c>
      <c r="AL11" s="377" t="str">
        <f>IF(INDEX('Opinion Statement (DistHeat)'!$F:$F,AL$8)="","",INDEX('Opinion Statement (DistHeat)'!$F:$F,AL$8))</f>
        <v>Anschrift des Standortes der Anlage:</v>
      </c>
      <c r="AM11" s="375" t="str">
        <f>IF(INDEX('Opinion Statement (DistHeat)'!$A:$A,AM$8)="","",INDEX('Opinion Statement (DistHeat)'!$A:$A,AM$8))</f>
        <v>Bezeichnung der Anlage:</v>
      </c>
      <c r="AN11" s="376" t="str">
        <f>IF(INDEX('Opinion Statement (DistHeat)'!$C:$C,AN$8)="","",INDEX('Opinion Statement (DistHeat)'!$C:$C,AN$8))</f>
        <v>Eindeutige Kennnummer:</v>
      </c>
      <c r="AO11" s="376" t="str">
        <f>IF(INDEX('Opinion Statement (DistHeat)'!$D:$D,AO$8)="","",INDEX('Opinion Statement (DistHeat)'!$D:$D,AO$8))</f>
        <v>Nummer der Genehmigung zur Emission von Treibhausgasen:</v>
      </c>
      <c r="AP11" s="376" t="str">
        <f>IF(INDEX('Opinion Statement (DistHeat)'!$E:$E,AP$8)="","",INDEX('Opinion Statement (DistHeat)'!$E:$E,AP$8))</f>
        <v>Anhang-I-Tätigkeit:</v>
      </c>
      <c r="AQ11" s="377" t="str">
        <f>IF(INDEX('Opinion Statement (DistHeat)'!$F:$F,AQ$8)="","",INDEX('Opinion Statement (DistHeat)'!$F:$F,AQ$8))</f>
        <v>Anschrift des Standortes der Anlage:</v>
      </c>
      <c r="AR11" s="375" t="str">
        <f>IF(INDEX('Opinion Statement (DistHeat)'!$A:$A,AR$8)="","",INDEX('Opinion Statement (DistHeat)'!$A:$A,AR$8))</f>
        <v>Bezeichnung der Anlage:</v>
      </c>
      <c r="AS11" s="376" t="str">
        <f>IF(INDEX('Opinion Statement (DistHeat)'!$C:$C,AS$8)="","",INDEX('Opinion Statement (DistHeat)'!$C:$C,AS$8))</f>
        <v>Eindeutige Kennnummer:</v>
      </c>
      <c r="AT11" s="376" t="str">
        <f>IF(INDEX('Opinion Statement (DistHeat)'!$D:$D,AT$8)="","",INDEX('Opinion Statement (DistHeat)'!$D:$D,AT$8))</f>
        <v>Nummer der Genehmigung zur Emission von Treibhausgasen:</v>
      </c>
      <c r="AU11" s="376" t="str">
        <f>IF(INDEX('Opinion Statement (DistHeat)'!$E:$E,AU$8)="","",INDEX('Opinion Statement (DistHeat)'!$E:$E,AU$8))</f>
        <v>Anhang-I-Tätigkeit:</v>
      </c>
      <c r="AV11" s="377" t="str">
        <f>IF(INDEX('Opinion Statement (DistHeat)'!$F:$F,AV$8)="","",INDEX('Opinion Statement (DistHeat)'!$F:$F,AV$8))</f>
        <v>Anschrift des Standortes der Anlage:</v>
      </c>
      <c r="AW11" s="375" t="str">
        <f>IF(INDEX('Opinion Statement (DistHeat)'!$A:$A,AW$8)="","",INDEX('Opinion Statement (DistHeat)'!$A:$A,AW$8))</f>
        <v>Bezeichnung der Anlage:</v>
      </c>
      <c r="AX11" s="376" t="str">
        <f>IF(INDEX('Opinion Statement (DistHeat)'!$C:$C,AX$8)="","",INDEX('Opinion Statement (DistHeat)'!$C:$C,AX$8))</f>
        <v>Eindeutige Kennnummer:</v>
      </c>
      <c r="AY11" s="376" t="str">
        <f>IF(INDEX('Opinion Statement (DistHeat)'!$D:$D,AY$8)="","",INDEX('Opinion Statement (DistHeat)'!$D:$D,AY$8))</f>
        <v>Nummer der Genehmigung zur Emission von Treibhausgasen:</v>
      </c>
      <c r="AZ11" s="376" t="str">
        <f>IF(INDEX('Opinion Statement (DistHeat)'!$E:$E,AZ$8)="","",INDEX('Opinion Statement (DistHeat)'!$E:$E,AZ$8))</f>
        <v>Anhang-I-Tätigkeit:</v>
      </c>
      <c r="BA11" s="377" t="str">
        <f>IF(INDEX('Opinion Statement (DistHeat)'!$F:$F,BA$8)="","",INDEX('Opinion Statement (DistHeat)'!$F:$F,BA$8))</f>
        <v>Anschrift des Standortes der Anlage:</v>
      </c>
      <c r="BB11" s="375" t="str">
        <f>IF(INDEX('Opinion Statement (DistHeat)'!$A:$A,BB$8)="","",INDEX('Opinion Statement (DistHeat)'!$A:$A,BB$8))</f>
        <v>Bezeichnung der Anlage:</v>
      </c>
      <c r="BC11" s="376" t="str">
        <f>IF(INDEX('Opinion Statement (DistHeat)'!$C:$C,BC$8)="","",INDEX('Opinion Statement (DistHeat)'!$C:$C,BC$8))</f>
        <v>Eindeutige Kennnummer:</v>
      </c>
      <c r="BD11" s="376" t="str">
        <f>IF(INDEX('Opinion Statement (DistHeat)'!$D:$D,BD$8)="","",INDEX('Opinion Statement (DistHeat)'!$D:$D,BD$8))</f>
        <v>Nummer der Genehmigung zur Emission von Treibhausgasen:</v>
      </c>
      <c r="BE11" s="376" t="str">
        <f>IF(INDEX('Opinion Statement (DistHeat)'!$E:$E,BE$8)="","",INDEX('Opinion Statement (DistHeat)'!$E:$E,BE$8))</f>
        <v>Anhang-I-Tätigkeit:</v>
      </c>
      <c r="BF11" s="377" t="str">
        <f>IF(INDEX('Opinion Statement (DistHeat)'!$F:$F,BF$8)="","",INDEX('Opinion Statement (DistHeat)'!$F:$F,BF$8))</f>
        <v>Anschrift des Standortes der Anlage:</v>
      </c>
      <c r="BG11" s="375" t="str">
        <f>IF(INDEX('Opinion Statement (DistHeat)'!$A:$A,BG$8)="","",INDEX('Opinion Statement (DistHeat)'!$A:$A,BG$8))</f>
        <v>IN01</v>
      </c>
      <c r="BH11" s="765" t="str">
        <f>IF(INDEX('Opinion Statement (DistHeat)'!$B:$B,BG$8)="","",INDEX('Opinion Statement (DistHeat)'!$B:$B,BG$8))</f>
        <v xml:space="preserve"> </v>
      </c>
      <c r="BI11" s="766"/>
      <c r="BJ11" s="766"/>
      <c r="BK11" s="767"/>
      <c r="BL11" s="375" t="str">
        <f>IF(INDEX('Opinion Statement (DistHeat)'!$A:$A,BL$8)="","",INDEX('Opinion Statement (DistHeat)'!$A:$A,BL$8))</f>
        <v>IN01</v>
      </c>
      <c r="BM11" s="765" t="str">
        <f>IF(INDEX('Opinion Statement (DistHeat)'!$B:$B,BL$8)="","",INDEX('Opinion Statement (DistHeat)'!$B:$B,BL$8))</f>
        <v xml:space="preserve"> </v>
      </c>
      <c r="BN11" s="766"/>
      <c r="BO11" s="766"/>
      <c r="BP11" s="768"/>
      <c r="BQ11" s="375" t="str">
        <f>IF(INDEX('Opinion Statement (DistHeat)'!$A:$A,BQ$8)="","",INDEX('Opinion Statement (DistHeat)'!$A:$A,BQ$8))</f>
        <v>IN01</v>
      </c>
      <c r="BR11" s="765" t="str">
        <f>IF(INDEX('Opinion Statement (DistHeat)'!$B:$B,BQ$8)="","",INDEX('Opinion Statement (DistHeat)'!$B:$B,BQ$8))</f>
        <v xml:space="preserve"> </v>
      </c>
      <c r="BS11" s="766"/>
      <c r="BT11" s="766"/>
      <c r="BU11" s="768"/>
      <c r="BV11" s="375" t="str">
        <f>IF(INDEX('Opinion Statement (DistHeat)'!$A:$A,BV$8)="","",INDEX('Opinion Statement (DistHeat)'!$A:$A,BV$8))</f>
        <v>IN01</v>
      </c>
      <c r="BW11" s="765" t="str">
        <f>IF(INDEX('Opinion Statement (DistHeat)'!$B:$B,BV$8)="","",INDEX('Opinion Statement (DistHeat)'!$B:$B,BV$8))</f>
        <v xml:space="preserve"> </v>
      </c>
      <c r="BX11" s="766"/>
      <c r="BY11" s="766"/>
      <c r="BZ11" s="768"/>
      <c r="CA11" s="375" t="str">
        <f>IF(INDEX('Opinion Statement (DistHeat)'!$A:$A,CA$8)="","",INDEX('Opinion Statement (DistHeat)'!$A:$A,CA$8))</f>
        <v>IN01</v>
      </c>
      <c r="CB11" s="765" t="str">
        <f>IF(INDEX('Opinion Statement (DistHeat)'!$B:$B,CA$8)="","",INDEX('Opinion Statement (DistHeat)'!$B:$B,CA$8))</f>
        <v xml:space="preserve"> </v>
      </c>
      <c r="CC11" s="766"/>
      <c r="CD11" s="766"/>
      <c r="CE11" s="768"/>
      <c r="CF11" s="375" t="str">
        <f>IF(INDEX('Opinion Statement (DistHeat)'!$A:$A,CF$8)="","",INDEX('Opinion Statement (DistHeat)'!$A:$A,CF$8))</f>
        <v>IN01</v>
      </c>
      <c r="CG11" s="765" t="str">
        <f>IF(INDEX('Opinion Statement (DistHeat)'!$B:$B,CF$8)="","",INDEX('Opinion Statement (DistHeat)'!$B:$B,CF$8))</f>
        <v xml:space="preserve"> </v>
      </c>
      <c r="CH11" s="766"/>
      <c r="CI11" s="766"/>
      <c r="CJ11" s="768"/>
      <c r="CK11" s="375" t="str">
        <f>IF(INDEX('Opinion Statement (DistHeat)'!$A:$A,CK$8)="","",INDEX('Opinion Statement (DistHeat)'!$A:$A,CK$8))</f>
        <v>IN01</v>
      </c>
      <c r="CL11" s="765" t="str">
        <f>IF(INDEX('Opinion Statement (DistHeat)'!$B:$B,CK$8)="","",INDEX('Opinion Statement (DistHeat)'!$B:$B,CK$8))</f>
        <v xml:space="preserve"> </v>
      </c>
      <c r="CM11" s="766"/>
      <c r="CN11" s="766"/>
      <c r="CO11" s="768"/>
      <c r="CP11" s="375" t="str">
        <f>IF(INDEX('Opinion Statement (DistHeat)'!$A:$A,CP$8)="","",INDEX('Opinion Statement (DistHeat)'!$A:$A,CP$8))</f>
        <v>IN01</v>
      </c>
      <c r="CQ11" s="765" t="str">
        <f>IF(INDEX('Opinion Statement (DistHeat)'!$B:$B,CP$8)="","",INDEX('Opinion Statement (DistHeat)'!$B:$B,CP$8))</f>
        <v xml:space="preserve"> </v>
      </c>
      <c r="CR11" s="766"/>
      <c r="CS11" s="766"/>
      <c r="CT11" s="768"/>
      <c r="CU11" s="375" t="str">
        <f>IF(INDEX('Opinion Statement (DistHeat)'!$A:$A,CU$8)="","",INDEX('Opinion Statement (DistHeat)'!$A:$A,CU$8))</f>
        <v>IN01</v>
      </c>
      <c r="CV11" s="765" t="str">
        <f>IF(INDEX('Opinion Statement (DistHeat)'!$B:$B,CU$8)="","",INDEX('Opinion Statement (DistHeat)'!$B:$B,CU$8))</f>
        <v xml:space="preserve"> </v>
      </c>
      <c r="CW11" s="766"/>
      <c r="CX11" s="766"/>
      <c r="CY11" s="768"/>
      <c r="CZ11" s="375" t="str">
        <f>IF(INDEX('Opinion Statement (DistHeat)'!$A:$A,CZ$8)="","",INDEX('Opinion Statement (DistHeat)'!$A:$A,CZ$8))</f>
        <v>IN01</v>
      </c>
      <c r="DA11" s="765" t="str">
        <f>IF(INDEX('Opinion Statement (DistHeat)'!$B:$B,CZ$8)="","",INDEX('Opinion Statement (DistHeat)'!$B:$B,CZ$8))</f>
        <v xml:space="preserve"> </v>
      </c>
      <c r="DB11" s="766"/>
      <c r="DC11" s="766"/>
      <c r="DD11" s="766"/>
      <c r="DE11" s="772" t="str">
        <f>IF(INDEX('Opinion Statement (DistHeat)'!$A:$A,DE$8)="","",INDEX('Opinion Statement (DistHeat)'!$A:$A,DE$8))</f>
        <v>IN01</v>
      </c>
      <c r="DF11" s="773"/>
      <c r="DG11" s="773"/>
      <c r="DH11" s="773"/>
      <c r="DI11" s="773"/>
      <c r="DJ11" s="773"/>
      <c r="DK11" s="773"/>
      <c r="DL11" s="773"/>
      <c r="DM11" s="773"/>
      <c r="DN11" s="774"/>
      <c r="DO11" s="379" t="str">
        <f>IF(INDEX('Opinion Statement (DistHeat)'!$A:$A,DO$8)="","",INDEX('Opinion Statement (DistHeat)'!$A:$A,DO$8))</f>
        <v>IN02</v>
      </c>
      <c r="DP11" s="754" t="str">
        <f>IF(INDEX('Opinion Statement (DistHeat)'!$B:$B,DO$8)="","",INDEX('Opinion Statement (DistHeat)'!$B:$B,DO$8))</f>
        <v xml:space="preserve"> </v>
      </c>
      <c r="DQ11" s="755"/>
      <c r="DR11" s="755"/>
      <c r="DS11" s="764"/>
      <c r="DT11" s="379" t="str">
        <f>IF(INDEX('Opinion Statement (DistHeat)'!$A:$A,DT$8)="","",INDEX('Opinion Statement (DistHeat)'!$A:$A,DT$8))</f>
        <v>IN02</v>
      </c>
      <c r="DU11" s="754" t="str">
        <f>IF(INDEX('Opinion Statement (DistHeat)'!$B:$B,DT$8)="","",INDEX('Opinion Statement (DistHeat)'!$B:$B,DT$8))</f>
        <v xml:space="preserve"> </v>
      </c>
      <c r="DV11" s="755"/>
      <c r="DW11" s="755"/>
      <c r="DX11" s="756"/>
      <c r="DY11" s="379" t="str">
        <f>IF(INDEX('Opinion Statement (DistHeat)'!$A:$A,DY$8)="","",INDEX('Opinion Statement (DistHeat)'!$A:$A,DY$8))</f>
        <v>IN02</v>
      </c>
      <c r="DZ11" s="754" t="str">
        <f>IF(INDEX('Opinion Statement (DistHeat)'!$B:$B,DY$8)="","",INDEX('Opinion Statement (DistHeat)'!$B:$B,DY$8))</f>
        <v xml:space="preserve"> </v>
      </c>
      <c r="EA11" s="755"/>
      <c r="EB11" s="755"/>
      <c r="EC11" s="756"/>
      <c r="ED11" s="379" t="str">
        <f>IF(INDEX('Opinion Statement (DistHeat)'!$A:$A,ED$8)="","",INDEX('Opinion Statement (DistHeat)'!$A:$A,ED$8))</f>
        <v>IN02</v>
      </c>
      <c r="EE11" s="754" t="str">
        <f>IF(INDEX('Opinion Statement (DistHeat)'!$B:$B,ED$8)="","",INDEX('Opinion Statement (DistHeat)'!$B:$B,ED$8))</f>
        <v xml:space="preserve"> </v>
      </c>
      <c r="EF11" s="755"/>
      <c r="EG11" s="755"/>
      <c r="EH11" s="756"/>
      <c r="EI11" s="379" t="str">
        <f>IF(INDEX('Opinion Statement (DistHeat)'!$A:$A,EI$8)="","",INDEX('Opinion Statement (DistHeat)'!$A:$A,EI$8))</f>
        <v>IN02</v>
      </c>
      <c r="EJ11" s="754" t="str">
        <f>IF(INDEX('Opinion Statement (DistHeat)'!$B:$B,EI$8)="","",INDEX('Opinion Statement (DistHeat)'!$B:$B,EI$8))</f>
        <v xml:space="preserve"> </v>
      </c>
      <c r="EK11" s="755"/>
      <c r="EL11" s="755"/>
      <c r="EM11" s="756"/>
      <c r="EN11" s="379" t="str">
        <f>IF(INDEX('Opinion Statement (DistHeat)'!$A:$A,EN$8)="","",INDEX('Opinion Statement (DistHeat)'!$A:$A,EN$8))</f>
        <v>IN02</v>
      </c>
      <c r="EO11" s="754" t="str">
        <f>IF(INDEX('Opinion Statement (DistHeat)'!$B:$B,EN$8)="","",INDEX('Opinion Statement (DistHeat)'!$B:$B,EN$8))</f>
        <v xml:space="preserve"> </v>
      </c>
      <c r="EP11" s="755"/>
      <c r="EQ11" s="755"/>
      <c r="ER11" s="756"/>
      <c r="ES11" s="379" t="str">
        <f>IF(INDEX('Opinion Statement (DistHeat)'!$A:$A,ES$8)="","",INDEX('Opinion Statement (DistHeat)'!$A:$A,ES$8))</f>
        <v>IN02</v>
      </c>
      <c r="ET11" s="754" t="str">
        <f>IF(INDEX('Opinion Statement (DistHeat)'!$B:$B,ES$8)="","",INDEX('Opinion Statement (DistHeat)'!$B:$B,ES$8))</f>
        <v xml:space="preserve"> </v>
      </c>
      <c r="EU11" s="755"/>
      <c r="EV11" s="755"/>
      <c r="EW11" s="756"/>
      <c r="EX11" s="379" t="str">
        <f>IF(INDEX('Opinion Statement (DistHeat)'!$A:$A,EX$8)="","",INDEX('Opinion Statement (DistHeat)'!$A:$A,EX$8))</f>
        <v>IN02</v>
      </c>
      <c r="EY11" s="754" t="str">
        <f>IF(INDEX('Opinion Statement (DistHeat)'!$B:$B,EX$8)="","",INDEX('Opinion Statement (DistHeat)'!$B:$B,EX$8))</f>
        <v xml:space="preserve"> </v>
      </c>
      <c r="EZ11" s="755"/>
      <c r="FA11" s="755"/>
      <c r="FB11" s="756"/>
      <c r="FC11" s="379" t="str">
        <f>IF(INDEX('Opinion Statement (DistHeat)'!$A:$A,FC$8)="","",INDEX('Opinion Statement (DistHeat)'!$A:$A,FC$8))</f>
        <v>IN02</v>
      </c>
      <c r="FD11" s="754" t="str">
        <f>IF(INDEX('Opinion Statement (DistHeat)'!$B:$B,FC$8)="","",INDEX('Opinion Statement (DistHeat)'!$B:$B,FC$8))</f>
        <v xml:space="preserve"> </v>
      </c>
      <c r="FE11" s="755"/>
      <c r="FF11" s="755"/>
      <c r="FG11" s="756"/>
      <c r="FH11" s="379" t="str">
        <f>IF(INDEX('Opinion Statement (DistHeat)'!$A:$A,FH$8)="","",INDEX('Opinion Statement (DistHeat)'!$A:$A,FH$8))</f>
        <v>IN02</v>
      </c>
      <c r="FI11" s="754" t="str">
        <f>IF(INDEX('Opinion Statement (DistHeat)'!$B:$B,FH$8)="","",INDEX('Opinion Statement (DistHeat)'!$B:$B,FH$8))</f>
        <v xml:space="preserve"> </v>
      </c>
      <c r="FJ11" s="755"/>
      <c r="FK11" s="755"/>
      <c r="FL11" s="756"/>
      <c r="FM11" s="769" t="str">
        <f>IF(INDEX('Opinion Statement (DistHeat)'!$A:$A,FM$8)="","",INDEX('Opinion Statement (DistHeat)'!$A:$A,FM$8))</f>
        <v>IN02</v>
      </c>
      <c r="FN11" s="770"/>
      <c r="FO11" s="770"/>
      <c r="FP11" s="770"/>
      <c r="FQ11" s="770"/>
      <c r="FR11" s="770"/>
      <c r="FS11" s="770"/>
      <c r="FT11" s="770"/>
      <c r="FU11" s="770"/>
      <c r="FV11" s="771"/>
      <c r="FW11" s="380" t="str">
        <f>IF(INDEX('Opinion Statement (DistHeat)'!$A:$A,FW$8)="","",INDEX('Opinion Statement (DistHeat)'!$A:$A,FW$8))</f>
        <v>IN03</v>
      </c>
      <c r="FX11" s="757" t="str">
        <f>IF(INDEX('Opinion Statement (DistHeat)'!$B:$B,FW$8)="","",INDEX('Opinion Statement (DistHeat)'!$B:$B,FW$8))</f>
        <v xml:space="preserve"> </v>
      </c>
      <c r="FY11" s="758"/>
      <c r="FZ11" s="758"/>
      <c r="GA11" s="760"/>
      <c r="GB11" s="380" t="str">
        <f>IF(INDEX('Opinion Statement (DistHeat)'!$A:$A,GB$8)="","",INDEX('Opinion Statement (DistHeat)'!$A:$A,GB$8))</f>
        <v>IN03</v>
      </c>
      <c r="GC11" s="757" t="str">
        <f>IF(INDEX('Opinion Statement (DistHeat)'!$B:$B,GB$8)="","",INDEX('Opinion Statement (DistHeat)'!$B:$B,GB$8))</f>
        <v xml:space="preserve"> </v>
      </c>
      <c r="GD11" s="758"/>
      <c r="GE11" s="758"/>
      <c r="GF11" s="759"/>
      <c r="GG11" s="380" t="str">
        <f>IF(INDEX('Opinion Statement (DistHeat)'!$A:$A,GG$8)="","",INDEX('Opinion Statement (DistHeat)'!$A:$A,GG$8))</f>
        <v>IN03</v>
      </c>
      <c r="GH11" s="757" t="str">
        <f>IF(INDEX('Opinion Statement (DistHeat)'!$B:$B,GG$8)="","",INDEX('Opinion Statement (DistHeat)'!$B:$B,GG$8))</f>
        <v xml:space="preserve"> </v>
      </c>
      <c r="GI11" s="758"/>
      <c r="GJ11" s="758"/>
      <c r="GK11" s="759"/>
      <c r="GL11" s="380" t="str">
        <f>IF(INDEX('Opinion Statement (DistHeat)'!$A:$A,GL$8)="","",INDEX('Opinion Statement (DistHeat)'!$A:$A,GL$8))</f>
        <v>IN03</v>
      </c>
      <c r="GM11" s="757" t="str">
        <f>IF(INDEX('Opinion Statement (DistHeat)'!$B:$B,GL$8)="","",INDEX('Opinion Statement (DistHeat)'!$B:$B,GL$8))</f>
        <v xml:space="preserve"> </v>
      </c>
      <c r="GN11" s="758"/>
      <c r="GO11" s="758"/>
      <c r="GP11" s="759"/>
      <c r="GQ11" s="380" t="str">
        <f>IF(INDEX('Opinion Statement (DistHeat)'!$A:$A,GQ$8)="","",INDEX('Opinion Statement (DistHeat)'!$A:$A,GQ$8))</f>
        <v>IN03</v>
      </c>
      <c r="GR11" s="757" t="str">
        <f>IF(INDEX('Opinion Statement (DistHeat)'!$B:$B,GQ$8)="","",INDEX('Opinion Statement (DistHeat)'!$B:$B,GQ$8))</f>
        <v xml:space="preserve"> </v>
      </c>
      <c r="GS11" s="758"/>
      <c r="GT11" s="758"/>
      <c r="GU11" s="759"/>
      <c r="GV11" s="380" t="str">
        <f>IF(INDEX('Opinion Statement (DistHeat)'!$A:$A,GV$8)="","",INDEX('Opinion Statement (DistHeat)'!$A:$A,GV$8))</f>
        <v>IN03</v>
      </c>
      <c r="GW11" s="757" t="str">
        <f>IF(INDEX('Opinion Statement (DistHeat)'!$B:$B,GV$8)="","",INDEX('Opinion Statement (DistHeat)'!$B:$B,GV$8))</f>
        <v xml:space="preserve"> </v>
      </c>
      <c r="GX11" s="758"/>
      <c r="GY11" s="758"/>
      <c r="GZ11" s="759"/>
      <c r="HA11" s="380" t="str">
        <f>IF(INDEX('Opinion Statement (DistHeat)'!$A:$A,HA$8)="","",INDEX('Opinion Statement (DistHeat)'!$A:$A,HA$8))</f>
        <v>IN03</v>
      </c>
      <c r="HB11" s="757" t="str">
        <f>IF(INDEX('Opinion Statement (DistHeat)'!$B:$B,HA$8)="","",INDEX('Opinion Statement (DistHeat)'!$B:$B,HA$8))</f>
        <v xml:space="preserve"> </v>
      </c>
      <c r="HC11" s="758"/>
      <c r="HD11" s="758"/>
      <c r="HE11" s="759"/>
      <c r="HF11" s="380" t="str">
        <f>IF(INDEX('Opinion Statement (DistHeat)'!$A:$A,HF$8)="","",INDEX('Opinion Statement (DistHeat)'!$A:$A,HF$8))</f>
        <v>IN03</v>
      </c>
      <c r="HG11" s="757" t="str">
        <f>IF(INDEX('Opinion Statement (DistHeat)'!$B:$B,HF$8)="","",INDEX('Opinion Statement (DistHeat)'!$B:$B,HF$8))</f>
        <v xml:space="preserve"> </v>
      </c>
      <c r="HH11" s="758"/>
      <c r="HI11" s="758"/>
      <c r="HJ11" s="759"/>
      <c r="HK11" s="380" t="str">
        <f>IF(INDEX('Opinion Statement (DistHeat)'!$A:$A,HK$8)="","",INDEX('Opinion Statement (DistHeat)'!$A:$A,HK$8))</f>
        <v>IN03</v>
      </c>
      <c r="HL11" s="757" t="str">
        <f>IF(INDEX('Opinion Statement (DistHeat)'!$B:$B,HK$8)="","",INDEX('Opinion Statement (DistHeat)'!$B:$B,HK$8))</f>
        <v xml:space="preserve"> </v>
      </c>
      <c r="HM11" s="758"/>
      <c r="HN11" s="758"/>
      <c r="HO11" s="759"/>
      <c r="HP11" s="380" t="str">
        <f>IF(INDEX('Opinion Statement (DistHeat)'!$A:$A,HP$8)="","",INDEX('Opinion Statement (DistHeat)'!$A:$A,HP$8))</f>
        <v>IN03</v>
      </c>
      <c r="HQ11" s="757" t="str">
        <f>IF(INDEX('Opinion Statement (DistHeat)'!$B:$B,HP$8)="","",INDEX('Opinion Statement (DistHeat)'!$B:$B,HP$8))</f>
        <v xml:space="preserve"> </v>
      </c>
      <c r="HR11" s="758"/>
      <c r="HS11" s="758"/>
      <c r="HT11" s="759"/>
      <c r="HU11" s="775" t="str">
        <f>IF(INDEX('Opinion Statement (DistHeat)'!$A:$A,HU$8)="","",INDEX('Opinion Statement (DistHeat)'!$A:$A,HU$8))</f>
        <v>IN03</v>
      </c>
      <c r="HV11" s="776"/>
      <c r="HW11" s="776"/>
      <c r="HX11" s="776"/>
      <c r="HY11" s="776"/>
      <c r="HZ11" s="776"/>
      <c r="IA11" s="776"/>
      <c r="IB11" s="776"/>
      <c r="IC11" s="776"/>
      <c r="ID11" s="777"/>
      <c r="IE11" s="379" t="str">
        <f>IF(INDEX('Opinion Statement (DistHeat)'!$A:$A,IE$8)="","",INDEX('Opinion Statement (DistHeat)'!$A:$A,IE$8))</f>
        <v>IN04</v>
      </c>
      <c r="IF11" s="754" t="str">
        <f>IF(INDEX('Opinion Statement (DistHeat)'!$B:$B,IE$8)="","",INDEX('Opinion Statement (DistHeat)'!$B:$B,IE$8))</f>
        <v xml:space="preserve"> </v>
      </c>
      <c r="IG11" s="755"/>
      <c r="IH11" s="755"/>
      <c r="II11" s="764"/>
      <c r="IJ11" s="379" t="str">
        <f>IF(INDEX('Opinion Statement (DistHeat)'!$A:$A,IJ$8)="","",INDEX('Opinion Statement (DistHeat)'!$A:$A,IJ$8))</f>
        <v>IN04</v>
      </c>
      <c r="IK11" s="754" t="str">
        <f>IF(INDEX('Opinion Statement (DistHeat)'!$B:$B,IJ$8)="","",INDEX('Opinion Statement (DistHeat)'!$B:$B,IJ$8))</f>
        <v xml:space="preserve"> </v>
      </c>
      <c r="IL11" s="755"/>
      <c r="IM11" s="755"/>
      <c r="IN11" s="756"/>
      <c r="IO11" s="379" t="str">
        <f>IF(INDEX('Opinion Statement (DistHeat)'!$A:$A,IO$8)="","",INDEX('Opinion Statement (DistHeat)'!$A:$A,IO$8))</f>
        <v>IN04</v>
      </c>
      <c r="IP11" s="754" t="str">
        <f>IF(INDEX('Opinion Statement (DistHeat)'!$B:$B,IO$8)="","",INDEX('Opinion Statement (DistHeat)'!$B:$B,IO$8))</f>
        <v xml:space="preserve"> </v>
      </c>
      <c r="IQ11" s="755"/>
      <c r="IR11" s="755"/>
      <c r="IS11" s="756"/>
      <c r="IT11" s="379" t="str">
        <f>IF(INDEX('Opinion Statement (DistHeat)'!$A:$A,IT$8)="","",INDEX('Opinion Statement (DistHeat)'!$A:$A,IT$8))</f>
        <v>IN04</v>
      </c>
      <c r="IU11" s="754" t="str">
        <f>IF(INDEX('Opinion Statement (DistHeat)'!$B:$B,IT$8)="","",INDEX('Opinion Statement (DistHeat)'!$B:$B,IT$8))</f>
        <v xml:space="preserve"> </v>
      </c>
      <c r="IV11" s="755"/>
      <c r="IW11" s="755"/>
      <c r="IX11" s="756"/>
      <c r="IY11" s="379" t="str">
        <f>IF(INDEX('Opinion Statement (DistHeat)'!$A:$A,IY$8)="","",INDEX('Opinion Statement (DistHeat)'!$A:$A,IY$8))</f>
        <v>IN04</v>
      </c>
      <c r="IZ11" s="754" t="str">
        <f>IF(INDEX('Opinion Statement (DistHeat)'!$B:$B,IY$8)="","",INDEX('Opinion Statement (DistHeat)'!$B:$B,IY$8))</f>
        <v xml:space="preserve"> </v>
      </c>
      <c r="JA11" s="755"/>
      <c r="JB11" s="755"/>
      <c r="JC11" s="756"/>
      <c r="JD11" s="379" t="str">
        <f>IF(INDEX('Opinion Statement (DistHeat)'!$A:$A,JD$8)="","",INDEX('Opinion Statement (DistHeat)'!$A:$A,JD$8))</f>
        <v>IN04</v>
      </c>
      <c r="JE11" s="754" t="str">
        <f>IF(INDEX('Opinion Statement (DistHeat)'!$B:$B,JD$8)="","",INDEX('Opinion Statement (DistHeat)'!$B:$B,JD$8))</f>
        <v xml:space="preserve"> </v>
      </c>
      <c r="JF11" s="755"/>
      <c r="JG11" s="755"/>
      <c r="JH11" s="756"/>
      <c r="JI11" s="379" t="str">
        <f>IF(INDEX('Opinion Statement (DistHeat)'!$A:$A,JI$8)="","",INDEX('Opinion Statement (DistHeat)'!$A:$A,JI$8))</f>
        <v>IN04</v>
      </c>
      <c r="JJ11" s="754" t="str">
        <f>IF(INDEX('Opinion Statement (DistHeat)'!$B:$B,JI$8)="","",INDEX('Opinion Statement (DistHeat)'!$B:$B,JI$8))</f>
        <v xml:space="preserve"> </v>
      </c>
      <c r="JK11" s="755"/>
      <c r="JL11" s="755"/>
      <c r="JM11" s="756"/>
      <c r="JN11" s="379" t="str">
        <f>IF(INDEX('Opinion Statement (DistHeat)'!$A:$A,JN$8)="","",INDEX('Opinion Statement (DistHeat)'!$A:$A,JN$8))</f>
        <v>IN04</v>
      </c>
      <c r="JO11" s="754" t="str">
        <f>IF(INDEX('Opinion Statement (DistHeat)'!$B:$B,JN$8)="","",INDEX('Opinion Statement (DistHeat)'!$B:$B,JN$8))</f>
        <v xml:space="preserve"> </v>
      </c>
      <c r="JP11" s="755"/>
      <c r="JQ11" s="755"/>
      <c r="JR11" s="756"/>
      <c r="JS11" s="379" t="str">
        <f>IF(INDEX('Opinion Statement (DistHeat)'!$A:$A,JS$8)="","",INDEX('Opinion Statement (DistHeat)'!$A:$A,JS$8))</f>
        <v>IN04</v>
      </c>
      <c r="JT11" s="754" t="str">
        <f>IF(INDEX('Opinion Statement (DistHeat)'!$B:$B,JS$8)="","",INDEX('Opinion Statement (DistHeat)'!$B:$B,JS$8))</f>
        <v xml:space="preserve"> </v>
      </c>
      <c r="JU11" s="755"/>
      <c r="JV11" s="755"/>
      <c r="JW11" s="756"/>
      <c r="JX11" s="379" t="str">
        <f>IF(INDEX('Opinion Statement (DistHeat)'!$A:$A,JX$8)="","",INDEX('Opinion Statement (DistHeat)'!$A:$A,JX$8))</f>
        <v>IN04</v>
      </c>
      <c r="JY11" s="754" t="str">
        <f>IF(INDEX('Opinion Statement (DistHeat)'!$B:$B,JX$8)="","",INDEX('Opinion Statement (DistHeat)'!$B:$B,JX$8))</f>
        <v xml:space="preserve"> </v>
      </c>
      <c r="JZ11" s="755"/>
      <c r="KA11" s="755"/>
      <c r="KB11" s="756"/>
      <c r="KC11" s="769" t="str">
        <f>IF(INDEX('Opinion Statement (DistHeat)'!$A:$A,KC$8)="","",INDEX('Opinion Statement (DistHeat)'!$A:$A,KC$8))</f>
        <v>IN04</v>
      </c>
      <c r="KD11" s="770"/>
      <c r="KE11" s="770"/>
      <c r="KF11" s="770"/>
      <c r="KG11" s="770"/>
      <c r="KH11" s="770"/>
      <c r="KI11" s="770"/>
      <c r="KJ11" s="770"/>
      <c r="KK11" s="770"/>
      <c r="KL11" s="771"/>
      <c r="KM11" s="380" t="str">
        <f>IF(INDEX('Opinion Statement (DistHeat)'!$A:$A,KM$8)="","",INDEX('Opinion Statement (DistHeat)'!$A:$A,KM$8))</f>
        <v>IN05</v>
      </c>
      <c r="KN11" s="757" t="str">
        <f>IF(INDEX('Opinion Statement (DistHeat)'!$B:$B,KM$8)="","",INDEX('Opinion Statement (DistHeat)'!$B:$B,KM$8))</f>
        <v xml:space="preserve"> </v>
      </c>
      <c r="KO11" s="758"/>
      <c r="KP11" s="758"/>
      <c r="KQ11" s="760"/>
      <c r="KR11" s="380" t="str">
        <f>IF(INDEX('Opinion Statement (DistHeat)'!$A:$A,KR$8)="","",INDEX('Opinion Statement (DistHeat)'!$A:$A,KR$8))</f>
        <v>IN05</v>
      </c>
      <c r="KS11" s="757" t="str">
        <f>IF(INDEX('Opinion Statement (DistHeat)'!$B:$B,KR$8)="","",INDEX('Opinion Statement (DistHeat)'!$B:$B,KR$8))</f>
        <v xml:space="preserve"> </v>
      </c>
      <c r="KT11" s="758"/>
      <c r="KU11" s="758"/>
      <c r="KV11" s="759"/>
      <c r="KW11" s="380" t="str">
        <f>IF(INDEX('Opinion Statement (DistHeat)'!$A:$A,KW$8)="","",INDEX('Opinion Statement (DistHeat)'!$A:$A,KW$8))</f>
        <v>IN05</v>
      </c>
      <c r="KX11" s="757" t="str">
        <f>IF(INDEX('Opinion Statement (DistHeat)'!$B:$B,KW$8)="","",INDEX('Opinion Statement (DistHeat)'!$B:$B,KW$8))</f>
        <v xml:space="preserve"> </v>
      </c>
      <c r="KY11" s="758"/>
      <c r="KZ11" s="758"/>
      <c r="LA11" s="759"/>
      <c r="LB11" s="380" t="str">
        <f>IF(INDEX('Opinion Statement (DistHeat)'!$A:$A,LB$8)="","",INDEX('Opinion Statement (DistHeat)'!$A:$A,LB$8))</f>
        <v>IN05</v>
      </c>
      <c r="LC11" s="757" t="str">
        <f>IF(INDEX('Opinion Statement (DistHeat)'!$B:$B,LB$8)="","",INDEX('Opinion Statement (DistHeat)'!$B:$B,LB$8))</f>
        <v xml:space="preserve"> </v>
      </c>
      <c r="LD11" s="758"/>
      <c r="LE11" s="758"/>
      <c r="LF11" s="759"/>
      <c r="LG11" s="380" t="str">
        <f>IF(INDEX('Opinion Statement (DistHeat)'!$A:$A,LG$8)="","",INDEX('Opinion Statement (DistHeat)'!$A:$A,LG$8))</f>
        <v>IN05</v>
      </c>
      <c r="LH11" s="757" t="str">
        <f>IF(INDEX('Opinion Statement (DistHeat)'!$B:$B,LG$8)="","",INDEX('Opinion Statement (DistHeat)'!$B:$B,LG$8))</f>
        <v xml:space="preserve"> </v>
      </c>
      <c r="LI11" s="758"/>
      <c r="LJ11" s="758"/>
      <c r="LK11" s="759"/>
      <c r="LL11" s="380" t="str">
        <f>IF(INDEX('Opinion Statement (DistHeat)'!$A:$A,LL$8)="","",INDEX('Opinion Statement (DistHeat)'!$A:$A,LL$8))</f>
        <v>IN05</v>
      </c>
      <c r="LM11" s="757" t="str">
        <f>IF(INDEX('Opinion Statement (DistHeat)'!$B:$B,LL$8)="","",INDEX('Opinion Statement (DistHeat)'!$B:$B,LL$8))</f>
        <v xml:space="preserve"> </v>
      </c>
      <c r="LN11" s="758"/>
      <c r="LO11" s="758"/>
      <c r="LP11" s="759"/>
      <c r="LQ11" s="380" t="str">
        <f>IF(INDEX('Opinion Statement (DistHeat)'!$A:$A,LQ$8)="","",INDEX('Opinion Statement (DistHeat)'!$A:$A,LQ$8))</f>
        <v>IN05</v>
      </c>
      <c r="LR11" s="757" t="str">
        <f>IF(INDEX('Opinion Statement (DistHeat)'!$B:$B,LQ$8)="","",INDEX('Opinion Statement (DistHeat)'!$B:$B,LQ$8))</f>
        <v xml:space="preserve"> </v>
      </c>
      <c r="LS11" s="758"/>
      <c r="LT11" s="758"/>
      <c r="LU11" s="759"/>
      <c r="LV11" s="380" t="str">
        <f>IF(INDEX('Opinion Statement (DistHeat)'!$A:$A,LV$8)="","",INDEX('Opinion Statement (DistHeat)'!$A:$A,LV$8))</f>
        <v>IN05</v>
      </c>
      <c r="LW11" s="757" t="str">
        <f>IF(INDEX('Opinion Statement (DistHeat)'!$B:$B,LV$8)="","",INDEX('Opinion Statement (DistHeat)'!$B:$B,LV$8))</f>
        <v xml:space="preserve"> </v>
      </c>
      <c r="LX11" s="758"/>
      <c r="LY11" s="758"/>
      <c r="LZ11" s="759"/>
      <c r="MA11" s="380" t="str">
        <f>IF(INDEX('Opinion Statement (DistHeat)'!$A:$A,MA$8)="","",INDEX('Opinion Statement (DistHeat)'!$A:$A,MA$8))</f>
        <v>IN05</v>
      </c>
      <c r="MB11" s="757" t="str">
        <f>IF(INDEX('Opinion Statement (DistHeat)'!$B:$B,MA$8)="","",INDEX('Opinion Statement (DistHeat)'!$B:$B,MA$8))</f>
        <v xml:space="preserve"> </v>
      </c>
      <c r="MC11" s="758"/>
      <c r="MD11" s="758"/>
      <c r="ME11" s="759"/>
      <c r="MF11" s="380" t="str">
        <f>IF(INDEX('Opinion Statement (DistHeat)'!$A:$A,MF$8)="","",INDEX('Opinion Statement (DistHeat)'!$A:$A,MF$8))</f>
        <v>IN05</v>
      </c>
      <c r="MG11" s="757" t="str">
        <f>IF(INDEX('Opinion Statement (DistHeat)'!$B:$B,MF$8)="","",INDEX('Opinion Statement (DistHeat)'!$B:$B,MF$8))</f>
        <v xml:space="preserve"> </v>
      </c>
      <c r="MH11" s="758"/>
      <c r="MI11" s="758"/>
      <c r="MJ11" s="759"/>
      <c r="MK11" s="775" t="str">
        <f>IF(INDEX('Opinion Statement (DistHeat)'!$A:$A,MK$8)="","",INDEX('Opinion Statement (DistHeat)'!$A:$A,MK$8))</f>
        <v>IN05</v>
      </c>
      <c r="ML11" s="776"/>
      <c r="MM11" s="776"/>
      <c r="MN11" s="776"/>
      <c r="MO11" s="776"/>
      <c r="MP11" s="776"/>
      <c r="MQ11" s="776"/>
      <c r="MR11" s="776"/>
      <c r="MS11" s="776"/>
      <c r="MT11" s="777"/>
      <c r="MU11" s="379" t="str">
        <f>IF(INDEX('Opinion Statement (DistHeat)'!$A:$A,MU$8)="","",INDEX('Opinion Statement (DistHeat)'!$A:$A,MU$8))</f>
        <v>IN06</v>
      </c>
      <c r="MV11" s="754" t="str">
        <f>IF(INDEX('Opinion Statement (DistHeat)'!$B:$B,MU$8)="","",INDEX('Opinion Statement (DistHeat)'!$B:$B,MU$8))</f>
        <v xml:space="preserve"> </v>
      </c>
      <c r="MW11" s="755"/>
      <c r="MX11" s="755"/>
      <c r="MY11" s="764"/>
      <c r="MZ11" s="379" t="str">
        <f>IF(INDEX('Opinion Statement (DistHeat)'!$A:$A,MZ$8)="","",INDEX('Opinion Statement (DistHeat)'!$A:$A,MZ$8))</f>
        <v>IN06</v>
      </c>
      <c r="NA11" s="754" t="str">
        <f>IF(INDEX('Opinion Statement (DistHeat)'!$B:$B,MZ$8)="","",INDEX('Opinion Statement (DistHeat)'!$B:$B,MZ$8))</f>
        <v xml:space="preserve"> </v>
      </c>
      <c r="NB11" s="755"/>
      <c r="NC11" s="755"/>
      <c r="ND11" s="756"/>
      <c r="NE11" s="379" t="str">
        <f>IF(INDEX('Opinion Statement (DistHeat)'!$A:$A,NE$8)="","",INDEX('Opinion Statement (DistHeat)'!$A:$A,NE$8))</f>
        <v>IN06</v>
      </c>
      <c r="NF11" s="754" t="str">
        <f>IF(INDEX('Opinion Statement (DistHeat)'!$B:$B,NE$8)="","",INDEX('Opinion Statement (DistHeat)'!$B:$B,NE$8))</f>
        <v xml:space="preserve"> </v>
      </c>
      <c r="NG11" s="755"/>
      <c r="NH11" s="755"/>
      <c r="NI11" s="756"/>
      <c r="NJ11" s="379" t="str">
        <f>IF(INDEX('Opinion Statement (DistHeat)'!$A:$A,NJ$8)="","",INDEX('Opinion Statement (DistHeat)'!$A:$A,NJ$8))</f>
        <v>IN06</v>
      </c>
      <c r="NK11" s="754" t="str">
        <f>IF(INDEX('Opinion Statement (DistHeat)'!$B:$B,NJ$8)="","",INDEX('Opinion Statement (DistHeat)'!$B:$B,NJ$8))</f>
        <v xml:space="preserve"> </v>
      </c>
      <c r="NL11" s="755"/>
      <c r="NM11" s="755"/>
      <c r="NN11" s="756"/>
      <c r="NO11" s="379" t="str">
        <f>IF(INDEX('Opinion Statement (DistHeat)'!$A:$A,NO$8)="","",INDEX('Opinion Statement (DistHeat)'!$A:$A,NO$8))</f>
        <v>IN06</v>
      </c>
      <c r="NP11" s="754" t="str">
        <f>IF(INDEX('Opinion Statement (DistHeat)'!$B:$B,NO$8)="","",INDEX('Opinion Statement (DistHeat)'!$B:$B,NO$8))</f>
        <v xml:space="preserve"> </v>
      </c>
      <c r="NQ11" s="755"/>
      <c r="NR11" s="755"/>
      <c r="NS11" s="756"/>
      <c r="NT11" s="379" t="str">
        <f>IF(INDEX('Opinion Statement (DistHeat)'!$A:$A,NT$8)="","",INDEX('Opinion Statement (DistHeat)'!$A:$A,NT$8))</f>
        <v>IN06</v>
      </c>
      <c r="NU11" s="754" t="str">
        <f>IF(INDEX('Opinion Statement (DistHeat)'!$B:$B,NT$8)="","",INDEX('Opinion Statement (DistHeat)'!$B:$B,NT$8))</f>
        <v xml:space="preserve"> </v>
      </c>
      <c r="NV11" s="755"/>
      <c r="NW11" s="755"/>
      <c r="NX11" s="756"/>
      <c r="NY11" s="379" t="str">
        <f>IF(INDEX('Opinion Statement (DistHeat)'!$A:$A,NY$8)="","",INDEX('Opinion Statement (DistHeat)'!$A:$A,NY$8))</f>
        <v>IN06</v>
      </c>
      <c r="NZ11" s="754" t="str">
        <f>IF(INDEX('Opinion Statement (DistHeat)'!$B:$B,NY$8)="","",INDEX('Opinion Statement (DistHeat)'!$B:$B,NY$8))</f>
        <v xml:space="preserve"> </v>
      </c>
      <c r="OA11" s="755"/>
      <c r="OB11" s="755"/>
      <c r="OC11" s="756"/>
      <c r="OD11" s="379" t="str">
        <f>IF(INDEX('Opinion Statement (DistHeat)'!$A:$A,OD$8)="","",INDEX('Opinion Statement (DistHeat)'!$A:$A,OD$8))</f>
        <v>IN06</v>
      </c>
      <c r="OE11" s="754" t="str">
        <f>IF(INDEX('Opinion Statement (DistHeat)'!$B:$B,OD$8)="","",INDEX('Opinion Statement (DistHeat)'!$B:$B,OD$8))</f>
        <v xml:space="preserve"> </v>
      </c>
      <c r="OF11" s="755"/>
      <c r="OG11" s="755"/>
      <c r="OH11" s="756"/>
      <c r="OI11" s="379" t="str">
        <f>IF(INDEX('Opinion Statement (DistHeat)'!$A:$A,OI$8)="","",INDEX('Opinion Statement (DistHeat)'!$A:$A,OI$8))</f>
        <v>IN06</v>
      </c>
      <c r="OJ11" s="754" t="str">
        <f>IF(INDEX('Opinion Statement (DistHeat)'!$B:$B,OI$8)="","",INDEX('Opinion Statement (DistHeat)'!$B:$B,OI$8))</f>
        <v xml:space="preserve"> </v>
      </c>
      <c r="OK11" s="755"/>
      <c r="OL11" s="755"/>
      <c r="OM11" s="756"/>
      <c r="ON11" s="379" t="str">
        <f>IF(INDEX('Opinion Statement (DistHeat)'!$A:$A,ON$8)="","",INDEX('Opinion Statement (DistHeat)'!$A:$A,ON$8))</f>
        <v>IN06</v>
      </c>
      <c r="OO11" s="754" t="str">
        <f>IF(INDEX('Opinion Statement (DistHeat)'!$B:$B,ON$8)="","",INDEX('Opinion Statement (DistHeat)'!$B:$B,ON$8))</f>
        <v xml:space="preserve"> </v>
      </c>
      <c r="OP11" s="755"/>
      <c r="OQ11" s="755"/>
      <c r="OR11" s="756"/>
      <c r="OS11" s="769" t="str">
        <f>IF(INDEX('Opinion Statement (DistHeat)'!$A:$A,OS$8)="","",INDEX('Opinion Statement (DistHeat)'!$A:$A,OS$8))</f>
        <v>IN06</v>
      </c>
      <c r="OT11" s="770"/>
      <c r="OU11" s="770"/>
      <c r="OV11" s="770"/>
      <c r="OW11" s="770"/>
      <c r="OX11" s="770"/>
      <c r="OY11" s="770"/>
      <c r="OZ11" s="770"/>
      <c r="PA11" s="770"/>
      <c r="PB11" s="771"/>
      <c r="PC11" s="380" t="str">
        <f>IF(INDEX('Opinion Statement (DistHeat)'!$A:$A,PC$8)="","",INDEX('Opinion Statement (DistHeat)'!$A:$A,PC$8))</f>
        <v>IN07</v>
      </c>
      <c r="PD11" s="757" t="str">
        <f>IF(INDEX('Opinion Statement (DistHeat)'!$B:$B,PC$8)="","",INDEX('Opinion Statement (DistHeat)'!$B:$B,PC$8))</f>
        <v xml:space="preserve"> </v>
      </c>
      <c r="PE11" s="758"/>
      <c r="PF11" s="758"/>
      <c r="PG11" s="760"/>
      <c r="PH11" s="380" t="str">
        <f>IF(INDEX('Opinion Statement (DistHeat)'!$A:$A,PH$8)="","",INDEX('Opinion Statement (DistHeat)'!$A:$A,PH$8))</f>
        <v>IN07</v>
      </c>
      <c r="PI11" s="757" t="str">
        <f>IF(INDEX('Opinion Statement (DistHeat)'!$B:$B,PH$8)="","",INDEX('Opinion Statement (DistHeat)'!$B:$B,PH$8))</f>
        <v xml:space="preserve"> </v>
      </c>
      <c r="PJ11" s="758"/>
      <c r="PK11" s="758"/>
      <c r="PL11" s="759"/>
      <c r="PM11" s="380" t="str">
        <f>IF(INDEX('Opinion Statement (DistHeat)'!$A:$A,PM$8)="","",INDEX('Opinion Statement (DistHeat)'!$A:$A,PM$8))</f>
        <v>IN07</v>
      </c>
      <c r="PN11" s="757" t="str">
        <f>IF(INDEX('Opinion Statement (DistHeat)'!$B:$B,PM$8)="","",INDEX('Opinion Statement (DistHeat)'!$B:$B,PM$8))</f>
        <v xml:space="preserve"> </v>
      </c>
      <c r="PO11" s="758"/>
      <c r="PP11" s="758"/>
      <c r="PQ11" s="759"/>
      <c r="PR11" s="380" t="str">
        <f>IF(INDEX('Opinion Statement (DistHeat)'!$A:$A,PR$8)="","",INDEX('Opinion Statement (DistHeat)'!$A:$A,PR$8))</f>
        <v>IN07</v>
      </c>
      <c r="PS11" s="757" t="str">
        <f>IF(INDEX('Opinion Statement (DistHeat)'!$B:$B,PR$8)="","",INDEX('Opinion Statement (DistHeat)'!$B:$B,PR$8))</f>
        <v xml:space="preserve"> </v>
      </c>
      <c r="PT11" s="758"/>
      <c r="PU11" s="758"/>
      <c r="PV11" s="759"/>
      <c r="PW11" s="380" t="str">
        <f>IF(INDEX('Opinion Statement (DistHeat)'!$A:$A,PW$8)="","",INDEX('Opinion Statement (DistHeat)'!$A:$A,PW$8))</f>
        <v>IN07</v>
      </c>
      <c r="PX11" s="757" t="str">
        <f>IF(INDEX('Opinion Statement (DistHeat)'!$B:$B,PW$8)="","",INDEX('Opinion Statement (DistHeat)'!$B:$B,PW$8))</f>
        <v xml:space="preserve"> </v>
      </c>
      <c r="PY11" s="758"/>
      <c r="PZ11" s="758"/>
      <c r="QA11" s="759"/>
      <c r="QB11" s="380" t="str">
        <f>IF(INDEX('Opinion Statement (DistHeat)'!$A:$A,QB$8)="","",INDEX('Opinion Statement (DistHeat)'!$A:$A,QB$8))</f>
        <v>IN07</v>
      </c>
      <c r="QC11" s="757" t="str">
        <f>IF(INDEX('Opinion Statement (DistHeat)'!$B:$B,QB$8)="","",INDEX('Opinion Statement (DistHeat)'!$B:$B,QB$8))</f>
        <v xml:space="preserve"> </v>
      </c>
      <c r="QD11" s="758"/>
      <c r="QE11" s="758"/>
      <c r="QF11" s="759"/>
      <c r="QG11" s="380" t="str">
        <f>IF(INDEX('Opinion Statement (DistHeat)'!$A:$A,QG$8)="","",INDEX('Opinion Statement (DistHeat)'!$A:$A,QG$8))</f>
        <v>IN07</v>
      </c>
      <c r="QH11" s="757" t="str">
        <f>IF(INDEX('Opinion Statement (DistHeat)'!$B:$B,QG$8)="","",INDEX('Opinion Statement (DistHeat)'!$B:$B,QG$8))</f>
        <v xml:space="preserve"> </v>
      </c>
      <c r="QI11" s="758"/>
      <c r="QJ11" s="758"/>
      <c r="QK11" s="759"/>
      <c r="QL11" s="380" t="str">
        <f>IF(INDEX('Opinion Statement (DistHeat)'!$A:$A,QL$8)="","",INDEX('Opinion Statement (DistHeat)'!$A:$A,QL$8))</f>
        <v>IN07</v>
      </c>
      <c r="QM11" s="757" t="str">
        <f>IF(INDEX('Opinion Statement (DistHeat)'!$B:$B,QL$8)="","",INDEX('Opinion Statement (DistHeat)'!$B:$B,QL$8))</f>
        <v xml:space="preserve"> </v>
      </c>
      <c r="QN11" s="758"/>
      <c r="QO11" s="758"/>
      <c r="QP11" s="759"/>
      <c r="QQ11" s="380" t="str">
        <f>IF(INDEX('Opinion Statement (DistHeat)'!$A:$A,QQ$8)="","",INDEX('Opinion Statement (DistHeat)'!$A:$A,QQ$8))</f>
        <v>IN07</v>
      </c>
      <c r="QR11" s="757" t="str">
        <f>IF(INDEX('Opinion Statement (DistHeat)'!$B:$B,QQ$8)="","",INDEX('Opinion Statement (DistHeat)'!$B:$B,QQ$8))</f>
        <v xml:space="preserve"> </v>
      </c>
      <c r="QS11" s="758"/>
      <c r="QT11" s="758"/>
      <c r="QU11" s="759"/>
      <c r="QV11" s="380" t="str">
        <f>IF(INDEX('Opinion Statement (DistHeat)'!$A:$A,QV$8)="","",INDEX('Opinion Statement (DistHeat)'!$A:$A,QV$8))</f>
        <v>IN07</v>
      </c>
      <c r="QW11" s="757" t="str">
        <f>IF(INDEX('Opinion Statement (DistHeat)'!$B:$B,QV$8)="","",INDEX('Opinion Statement (DistHeat)'!$B:$B,QV$8))</f>
        <v xml:space="preserve"> </v>
      </c>
      <c r="QX11" s="758"/>
      <c r="QY11" s="758"/>
      <c r="QZ11" s="759"/>
      <c r="RA11" s="775" t="str">
        <f>IF(INDEX('Opinion Statement (DistHeat)'!$A:$A,RA$8)="","",INDEX('Opinion Statement (DistHeat)'!$A:$A,RA$8))</f>
        <v>IN07</v>
      </c>
      <c r="RB11" s="776"/>
      <c r="RC11" s="776"/>
      <c r="RD11" s="776"/>
      <c r="RE11" s="776"/>
      <c r="RF11" s="776"/>
      <c r="RG11" s="776"/>
      <c r="RH11" s="776"/>
      <c r="RI11" s="776"/>
      <c r="RJ11" s="777"/>
      <c r="RK11" s="379" t="str">
        <f>IF(INDEX('Opinion Statement (DistHeat)'!$A:$A,RK$8)="","",INDEX('Opinion Statement (DistHeat)'!$A:$A,RK$8))</f>
        <v>IN08</v>
      </c>
      <c r="RL11" s="754" t="str">
        <f>IF(INDEX('Opinion Statement (DistHeat)'!$B:$B,RK$8)="","",INDEX('Opinion Statement (DistHeat)'!$B:$B,RK$8))</f>
        <v xml:space="preserve"> </v>
      </c>
      <c r="RM11" s="755"/>
      <c r="RN11" s="755"/>
      <c r="RO11" s="764"/>
      <c r="RP11" s="379" t="str">
        <f>IF(INDEX('Opinion Statement (DistHeat)'!$A:$A,RP$8)="","",INDEX('Opinion Statement (DistHeat)'!$A:$A,RP$8))</f>
        <v>IN08</v>
      </c>
      <c r="RQ11" s="754" t="str">
        <f>IF(INDEX('Opinion Statement (DistHeat)'!$B:$B,RP$8)="","",INDEX('Opinion Statement (DistHeat)'!$B:$B,RP$8))</f>
        <v xml:space="preserve"> </v>
      </c>
      <c r="RR11" s="755"/>
      <c r="RS11" s="755"/>
      <c r="RT11" s="756"/>
      <c r="RU11" s="379" t="str">
        <f>IF(INDEX('Opinion Statement (DistHeat)'!$A:$A,RU$8)="","",INDEX('Opinion Statement (DistHeat)'!$A:$A,RU$8))</f>
        <v>IN08</v>
      </c>
      <c r="RV11" s="754" t="str">
        <f>IF(INDEX('Opinion Statement (DistHeat)'!$B:$B,RU$8)="","",INDEX('Opinion Statement (DistHeat)'!$B:$B,RU$8))</f>
        <v xml:space="preserve"> </v>
      </c>
      <c r="RW11" s="755"/>
      <c r="RX11" s="755"/>
      <c r="RY11" s="756"/>
      <c r="RZ11" s="379" t="str">
        <f>IF(INDEX('Opinion Statement (DistHeat)'!$A:$A,RZ$8)="","",INDEX('Opinion Statement (DistHeat)'!$A:$A,RZ$8))</f>
        <v>IN08</v>
      </c>
      <c r="SA11" s="754" t="str">
        <f>IF(INDEX('Opinion Statement (DistHeat)'!$B:$B,RZ$8)="","",INDEX('Opinion Statement (DistHeat)'!$B:$B,RZ$8))</f>
        <v xml:space="preserve"> </v>
      </c>
      <c r="SB11" s="755"/>
      <c r="SC11" s="755"/>
      <c r="SD11" s="756"/>
      <c r="SE11" s="379" t="str">
        <f>IF(INDEX('Opinion Statement (DistHeat)'!$A:$A,SE$8)="","",INDEX('Opinion Statement (DistHeat)'!$A:$A,SE$8))</f>
        <v>IN08</v>
      </c>
      <c r="SF11" s="754" t="str">
        <f>IF(INDEX('Opinion Statement (DistHeat)'!$B:$B,SE$8)="","",INDEX('Opinion Statement (DistHeat)'!$B:$B,SE$8))</f>
        <v xml:space="preserve"> </v>
      </c>
      <c r="SG11" s="755"/>
      <c r="SH11" s="755"/>
      <c r="SI11" s="756"/>
      <c r="SJ11" s="379" t="str">
        <f>IF(INDEX('Opinion Statement (DistHeat)'!$A:$A,SJ$8)="","",INDEX('Opinion Statement (DistHeat)'!$A:$A,SJ$8))</f>
        <v>IN08</v>
      </c>
      <c r="SK11" s="754" t="str">
        <f>IF(INDEX('Opinion Statement (DistHeat)'!$B:$B,SJ$8)="","",INDEX('Opinion Statement (DistHeat)'!$B:$B,SJ$8))</f>
        <v xml:space="preserve"> </v>
      </c>
      <c r="SL11" s="755"/>
      <c r="SM11" s="755"/>
      <c r="SN11" s="756"/>
      <c r="SO11" s="379" t="str">
        <f>IF(INDEX('Opinion Statement (DistHeat)'!$A:$A,SO$8)="","",INDEX('Opinion Statement (DistHeat)'!$A:$A,SO$8))</f>
        <v>IN08</v>
      </c>
      <c r="SP11" s="754" t="str">
        <f>IF(INDEX('Opinion Statement (DistHeat)'!$B:$B,SO$8)="","",INDEX('Opinion Statement (DistHeat)'!$B:$B,SO$8))</f>
        <v xml:space="preserve"> </v>
      </c>
      <c r="SQ11" s="755"/>
      <c r="SR11" s="755"/>
      <c r="SS11" s="756"/>
      <c r="ST11" s="379" t="str">
        <f>IF(INDEX('Opinion Statement (DistHeat)'!$A:$A,ST$8)="","",INDEX('Opinion Statement (DistHeat)'!$A:$A,ST$8))</f>
        <v>IN08</v>
      </c>
      <c r="SU11" s="754" t="str">
        <f>IF(INDEX('Opinion Statement (DistHeat)'!$B:$B,ST$8)="","",INDEX('Opinion Statement (DistHeat)'!$B:$B,ST$8))</f>
        <v xml:space="preserve"> </v>
      </c>
      <c r="SV11" s="755"/>
      <c r="SW11" s="755"/>
      <c r="SX11" s="756"/>
      <c r="SY11" s="379" t="str">
        <f>IF(INDEX('Opinion Statement (DistHeat)'!$A:$A,SY$8)="","",INDEX('Opinion Statement (DistHeat)'!$A:$A,SY$8))</f>
        <v>IN08</v>
      </c>
      <c r="SZ11" s="754" t="str">
        <f>IF(INDEX('Opinion Statement (DistHeat)'!$B:$B,SY$8)="","",INDEX('Opinion Statement (DistHeat)'!$B:$B,SY$8))</f>
        <v xml:space="preserve"> </v>
      </c>
      <c r="TA11" s="755"/>
      <c r="TB11" s="755"/>
      <c r="TC11" s="756"/>
      <c r="TD11" s="379" t="str">
        <f>IF(INDEX('Opinion Statement (DistHeat)'!$A:$A,TD$8)="","",INDEX('Opinion Statement (DistHeat)'!$A:$A,TD$8))</f>
        <v>IN08</v>
      </c>
      <c r="TE11" s="754" t="str">
        <f>IF(INDEX('Opinion Statement (DistHeat)'!$B:$B,TD$8)="","",INDEX('Opinion Statement (DistHeat)'!$B:$B,TD$8))</f>
        <v xml:space="preserve"> </v>
      </c>
      <c r="TF11" s="755"/>
      <c r="TG11" s="755"/>
      <c r="TH11" s="756"/>
      <c r="TI11" s="769" t="str">
        <f>IF(INDEX('Opinion Statement (DistHeat)'!$A:$A,TI$8)="","",INDEX('Opinion Statement (DistHeat)'!$A:$A,TI$8))</f>
        <v>IN08</v>
      </c>
      <c r="TJ11" s="770"/>
      <c r="TK11" s="770"/>
      <c r="TL11" s="770"/>
      <c r="TM11" s="770"/>
      <c r="TN11" s="770"/>
      <c r="TO11" s="770"/>
      <c r="TP11" s="770"/>
      <c r="TQ11" s="770"/>
      <c r="TR11" s="771"/>
      <c r="TS11" s="380" t="str">
        <f>IF(INDEX('Opinion Statement (DistHeat)'!$A:$A,TS$8)="","",INDEX('Opinion Statement (DistHeat)'!$A:$A,TS$8))</f>
        <v>IN09</v>
      </c>
      <c r="TT11" s="757" t="str">
        <f>IF(INDEX('Opinion Statement (DistHeat)'!$B:$B,TS$8)="","",INDEX('Opinion Statement (DistHeat)'!$B:$B,TS$8))</f>
        <v xml:space="preserve"> </v>
      </c>
      <c r="TU11" s="758"/>
      <c r="TV11" s="758"/>
      <c r="TW11" s="760"/>
      <c r="TX11" s="380" t="str">
        <f>IF(INDEX('Opinion Statement (DistHeat)'!$A:$A,TX$8)="","",INDEX('Opinion Statement (DistHeat)'!$A:$A,TX$8))</f>
        <v>IN09</v>
      </c>
      <c r="TY11" s="757" t="str">
        <f>IF(INDEX('Opinion Statement (DistHeat)'!$B:$B,TX$8)="","",INDEX('Opinion Statement (DistHeat)'!$B:$B,TX$8))</f>
        <v xml:space="preserve"> </v>
      </c>
      <c r="TZ11" s="758"/>
      <c r="UA11" s="758"/>
      <c r="UB11" s="759"/>
      <c r="UC11" s="380" t="str">
        <f>IF(INDEX('Opinion Statement (DistHeat)'!$A:$A,UC$8)="","",INDEX('Opinion Statement (DistHeat)'!$A:$A,UC$8))</f>
        <v>IN09</v>
      </c>
      <c r="UD11" s="757" t="str">
        <f>IF(INDEX('Opinion Statement (DistHeat)'!$B:$B,UC$8)="","",INDEX('Opinion Statement (DistHeat)'!$B:$B,UC$8))</f>
        <v xml:space="preserve"> </v>
      </c>
      <c r="UE11" s="758"/>
      <c r="UF11" s="758"/>
      <c r="UG11" s="759"/>
      <c r="UH11" s="380" t="str">
        <f>IF(INDEX('Opinion Statement (DistHeat)'!$A:$A,UH$8)="","",INDEX('Opinion Statement (DistHeat)'!$A:$A,UH$8))</f>
        <v>IN09</v>
      </c>
      <c r="UI11" s="757" t="str">
        <f>IF(INDEX('Opinion Statement (DistHeat)'!$B:$B,UH$8)="","",INDEX('Opinion Statement (DistHeat)'!$B:$B,UH$8))</f>
        <v xml:space="preserve"> </v>
      </c>
      <c r="UJ11" s="758"/>
      <c r="UK11" s="758"/>
      <c r="UL11" s="759"/>
      <c r="UM11" s="380" t="str">
        <f>IF(INDEX('Opinion Statement (DistHeat)'!$A:$A,UM$8)="","",INDEX('Opinion Statement (DistHeat)'!$A:$A,UM$8))</f>
        <v>IN09</v>
      </c>
      <c r="UN11" s="757" t="str">
        <f>IF(INDEX('Opinion Statement (DistHeat)'!$B:$B,UM$8)="","",INDEX('Opinion Statement (DistHeat)'!$B:$B,UM$8))</f>
        <v xml:space="preserve"> </v>
      </c>
      <c r="UO11" s="758"/>
      <c r="UP11" s="758"/>
      <c r="UQ11" s="759"/>
      <c r="UR11" s="380" t="str">
        <f>IF(INDEX('Opinion Statement (DistHeat)'!$A:$A,UR$8)="","",INDEX('Opinion Statement (DistHeat)'!$A:$A,UR$8))</f>
        <v>IN09</v>
      </c>
      <c r="US11" s="757" t="str">
        <f>IF(INDEX('Opinion Statement (DistHeat)'!$B:$B,UR$8)="","",INDEX('Opinion Statement (DistHeat)'!$B:$B,UR$8))</f>
        <v xml:space="preserve"> </v>
      </c>
      <c r="UT11" s="758"/>
      <c r="UU11" s="758"/>
      <c r="UV11" s="759"/>
      <c r="UW11" s="380" t="str">
        <f>IF(INDEX('Opinion Statement (DistHeat)'!$A:$A,UW$8)="","",INDEX('Opinion Statement (DistHeat)'!$A:$A,UW$8))</f>
        <v>IN09</v>
      </c>
      <c r="UX11" s="757" t="str">
        <f>IF(INDEX('Opinion Statement (DistHeat)'!$B:$B,UW$8)="","",INDEX('Opinion Statement (DistHeat)'!$B:$B,UW$8))</f>
        <v xml:space="preserve"> </v>
      </c>
      <c r="UY11" s="758"/>
      <c r="UZ11" s="758"/>
      <c r="VA11" s="759"/>
      <c r="VB11" s="380" t="str">
        <f>IF(INDEX('Opinion Statement (DistHeat)'!$A:$A,VB$8)="","",INDEX('Opinion Statement (DistHeat)'!$A:$A,VB$8))</f>
        <v>IN09</v>
      </c>
      <c r="VC11" s="757" t="str">
        <f>IF(INDEX('Opinion Statement (DistHeat)'!$B:$B,VB$8)="","",INDEX('Opinion Statement (DistHeat)'!$B:$B,VB$8))</f>
        <v xml:space="preserve"> </v>
      </c>
      <c r="VD11" s="758"/>
      <c r="VE11" s="758"/>
      <c r="VF11" s="759"/>
      <c r="VG11" s="380" t="str">
        <f>IF(INDEX('Opinion Statement (DistHeat)'!$A:$A,VG$8)="","",INDEX('Opinion Statement (DistHeat)'!$A:$A,VG$8))</f>
        <v>IN09</v>
      </c>
      <c r="VH11" s="757" t="str">
        <f>IF(INDEX('Opinion Statement (DistHeat)'!$B:$B,VG$8)="","",INDEX('Opinion Statement (DistHeat)'!$B:$B,VG$8))</f>
        <v xml:space="preserve"> </v>
      </c>
      <c r="VI11" s="758"/>
      <c r="VJ11" s="758"/>
      <c r="VK11" s="759"/>
      <c r="VL11" s="380" t="str">
        <f>IF(INDEX('Opinion Statement (DistHeat)'!$A:$A,VL$8)="","",INDEX('Opinion Statement (DistHeat)'!$A:$A,VL$8))</f>
        <v>IN09</v>
      </c>
      <c r="VM11" s="757" t="str">
        <f>IF(INDEX('Opinion Statement (DistHeat)'!$B:$B,VL$8)="","",INDEX('Opinion Statement (DistHeat)'!$B:$B,VL$8))</f>
        <v xml:space="preserve"> </v>
      </c>
      <c r="VN11" s="758"/>
      <c r="VO11" s="758"/>
      <c r="VP11" s="759"/>
      <c r="VQ11" s="775" t="str">
        <f>IF(INDEX('Opinion Statement (DistHeat)'!$A:$A,VQ$8)="","",INDEX('Opinion Statement (DistHeat)'!$A:$A,VQ$8))</f>
        <v>IN09</v>
      </c>
      <c r="VR11" s="776"/>
      <c r="VS11" s="776"/>
      <c r="VT11" s="776"/>
      <c r="VU11" s="776"/>
      <c r="VV11" s="776"/>
      <c r="VW11" s="776"/>
      <c r="VX11" s="776"/>
      <c r="VY11" s="776"/>
      <c r="VZ11" s="777"/>
      <c r="WA11" s="379" t="str">
        <f>IF(INDEX('Opinion Statement (DistHeat)'!$A:$A,WA$8)="","",INDEX('Opinion Statement (DistHeat)'!$A:$A,WA$8))</f>
        <v>IN10</v>
      </c>
      <c r="WB11" s="754" t="str">
        <f>IF(INDEX('Opinion Statement (DistHeat)'!$B:$B,WA$8)="","",INDEX('Opinion Statement (DistHeat)'!$B:$B,WA$8))</f>
        <v xml:space="preserve"> </v>
      </c>
      <c r="WC11" s="755"/>
      <c r="WD11" s="755"/>
      <c r="WE11" s="764"/>
      <c r="WF11" s="379" t="str">
        <f>IF(INDEX('Opinion Statement (DistHeat)'!$A:$A,WF$8)="","",INDEX('Opinion Statement (DistHeat)'!$A:$A,WF$8))</f>
        <v>IN10</v>
      </c>
      <c r="WG11" s="754" t="str">
        <f>IF(INDEX('Opinion Statement (DistHeat)'!$B:$B,WF$8)="","",INDEX('Opinion Statement (DistHeat)'!$B:$B,WF$8))</f>
        <v xml:space="preserve"> </v>
      </c>
      <c r="WH11" s="755"/>
      <c r="WI11" s="755"/>
      <c r="WJ11" s="756"/>
      <c r="WK11" s="379" t="str">
        <f>IF(INDEX('Opinion Statement (DistHeat)'!$A:$A,WK$8)="","",INDEX('Opinion Statement (DistHeat)'!$A:$A,WK$8))</f>
        <v>IN10</v>
      </c>
      <c r="WL11" s="754" t="str">
        <f>IF(INDEX('Opinion Statement (DistHeat)'!$B:$B,WK$8)="","",INDEX('Opinion Statement (DistHeat)'!$B:$B,WK$8))</f>
        <v xml:space="preserve"> </v>
      </c>
      <c r="WM11" s="755"/>
      <c r="WN11" s="755"/>
      <c r="WO11" s="756"/>
      <c r="WP11" s="379" t="str">
        <f>IF(INDEX('Opinion Statement (DistHeat)'!$A:$A,WP$8)="","",INDEX('Opinion Statement (DistHeat)'!$A:$A,WP$8))</f>
        <v>IN10</v>
      </c>
      <c r="WQ11" s="754" t="str">
        <f>IF(INDEX('Opinion Statement (DistHeat)'!$B:$B,WP$8)="","",INDEX('Opinion Statement (DistHeat)'!$B:$B,WP$8))</f>
        <v xml:space="preserve"> </v>
      </c>
      <c r="WR11" s="755"/>
      <c r="WS11" s="755"/>
      <c r="WT11" s="756"/>
      <c r="WU11" s="379" t="str">
        <f>IF(INDEX('Opinion Statement (DistHeat)'!$A:$A,WU$8)="","",INDEX('Opinion Statement (DistHeat)'!$A:$A,WU$8))</f>
        <v>IN10</v>
      </c>
      <c r="WV11" s="754" t="str">
        <f>IF(INDEX('Opinion Statement (DistHeat)'!$B:$B,WU$8)="","",INDEX('Opinion Statement (DistHeat)'!$B:$B,WU$8))</f>
        <v xml:space="preserve"> </v>
      </c>
      <c r="WW11" s="755"/>
      <c r="WX11" s="755"/>
      <c r="WY11" s="756"/>
      <c r="WZ11" s="379" t="str">
        <f>IF(INDEX('Opinion Statement (DistHeat)'!$A:$A,WZ$8)="","",INDEX('Opinion Statement (DistHeat)'!$A:$A,WZ$8))</f>
        <v>IN10</v>
      </c>
      <c r="XA11" s="754" t="str">
        <f>IF(INDEX('Opinion Statement (DistHeat)'!$B:$B,WZ$8)="","",INDEX('Opinion Statement (DistHeat)'!$B:$B,WZ$8))</f>
        <v xml:space="preserve"> </v>
      </c>
      <c r="XB11" s="755"/>
      <c r="XC11" s="755"/>
      <c r="XD11" s="756"/>
      <c r="XE11" s="379" t="str">
        <f>IF(INDEX('Opinion Statement (DistHeat)'!$A:$A,XE$8)="","",INDEX('Opinion Statement (DistHeat)'!$A:$A,XE$8))</f>
        <v>IN10</v>
      </c>
      <c r="XF11" s="754" t="str">
        <f>IF(INDEX('Opinion Statement (DistHeat)'!$B:$B,XE$8)="","",INDEX('Opinion Statement (DistHeat)'!$B:$B,XE$8))</f>
        <v xml:space="preserve"> </v>
      </c>
      <c r="XG11" s="755"/>
      <c r="XH11" s="755"/>
      <c r="XI11" s="756"/>
      <c r="XJ11" s="379" t="str">
        <f>IF(INDEX('Opinion Statement (DistHeat)'!$A:$A,XJ$8)="","",INDEX('Opinion Statement (DistHeat)'!$A:$A,XJ$8))</f>
        <v>IN10</v>
      </c>
      <c r="XK11" s="754" t="str">
        <f>IF(INDEX('Opinion Statement (DistHeat)'!$B:$B,XJ$8)="","",INDEX('Opinion Statement (DistHeat)'!$B:$B,XJ$8))</f>
        <v xml:space="preserve"> </v>
      </c>
      <c r="XL11" s="755"/>
      <c r="XM11" s="755"/>
      <c r="XN11" s="756"/>
      <c r="XO11" s="379" t="str">
        <f>IF(INDEX('Opinion Statement (DistHeat)'!$A:$A,XO$8)="","",INDEX('Opinion Statement (DistHeat)'!$A:$A,XO$8))</f>
        <v>IN10</v>
      </c>
      <c r="XP11" s="754" t="str">
        <f>IF(INDEX('Opinion Statement (DistHeat)'!$B:$B,XO$8)="","",INDEX('Opinion Statement (DistHeat)'!$B:$B,XO$8))</f>
        <v xml:space="preserve"> </v>
      </c>
      <c r="XQ11" s="755"/>
      <c r="XR11" s="755"/>
      <c r="XS11" s="756"/>
      <c r="XT11" s="379" t="str">
        <f>IF(INDEX('Opinion Statement (DistHeat)'!$A:$A,XT$8)="","",INDEX('Opinion Statement (DistHeat)'!$A:$A,XT$8))</f>
        <v>IN10</v>
      </c>
      <c r="XU11" s="754" t="str">
        <f>IF(INDEX('Opinion Statement (DistHeat)'!$B:$B,XT$8)="","",INDEX('Opinion Statement (DistHeat)'!$B:$B,XT$8))</f>
        <v xml:space="preserve"> </v>
      </c>
      <c r="XV11" s="755"/>
      <c r="XW11" s="755"/>
      <c r="XX11" s="756"/>
      <c r="XY11" s="769" t="str">
        <f>IF(INDEX('Opinion Statement (DistHeat)'!$A:$A,XY$8)="","",INDEX('Opinion Statement (DistHeat)'!$A:$A,XY$8))</f>
        <v>IN10</v>
      </c>
      <c r="XZ11" s="770"/>
      <c r="YA11" s="770"/>
      <c r="YB11" s="770"/>
      <c r="YC11" s="770"/>
      <c r="YD11" s="770"/>
      <c r="YE11" s="770"/>
      <c r="YF11" s="770"/>
      <c r="YG11" s="770"/>
      <c r="YH11" s="771"/>
      <c r="YI11" s="746" t="str">
        <f>IF(INDEX('Opinion Statement (DistHeat)'!$A:$A,YI$8)="","",INDEX('Opinion Statement (DistHeat)'!$A:$A,YI$8))</f>
        <v>Sind im Berichtszeitraum Änderungen eingetreten, die sich auf die Etappenziele und Ziele auswirken?</v>
      </c>
      <c r="YJ11" s="746" t="str">
        <f>IF(INDEX('Opinion Statement (DistHeat)'!$A:$A,YJ$8)="","",INDEX('Opinion Statement (DistHeat)'!$A:$A,YJ$8))</f>
        <v xml:space="preserve">Wurde der Klimaneutralitätsplan während des Berichtszeitraums hinsichtlich der Etappenziele und Ziele aktualisiert? (Artikel 22d der EU-Verordnung über kostenlose Zuteilung)? </v>
      </c>
      <c r="YK11" s="746" t="str">
        <f>IF(INDEX('Opinion Statement (DistHeat)'!$A:$A,YK$8)="","",INDEX('Opinion Statement (DistHeat)'!$A:$A,YK$8))</f>
        <v>Der Anlagenbetreiber/ALLE Anlagen waren Gegenstand einer Standortbegehung vor Ort im Rahmen der Prüfung des Klimaneutralitätsberichts:</v>
      </c>
      <c r="YL11" s="746" t="str">
        <f>IF(INDEX('Opinion Statement (DistHeat)'!$A:$A,YL$8)="","",INDEX('Opinion Statement (DistHeat)'!$A:$A,YL$8))</f>
        <v>EU-Verordnung über die Akkreditierung und Prüfung Artikel 34a - Begründung für Durchführung einer virtuellen Standortbegehung aufgrund von höherer Gewalt und Information, wie die „Begehung" durchgeführt und das Prüfrisiko reduziert wurde:</v>
      </c>
      <c r="YM11" s="746" t="str">
        <f>IF(INDEX('Opinion Statement (DistHeat)'!$A:$A,YM$8)="","",INDEX('Opinion Statement (DistHeat)'!$A:$A,YM$8))</f>
        <v>Datum der Genehmigung einer virtuellen Standortbegehung durch die zuständige Behörde:</v>
      </c>
      <c r="YN11" s="746" t="str">
        <f>IF(INDEX('Opinion Statement (DistHeat)'!$A:$A,YN$8)="","",INDEX('Opinion Statement (DistHeat)'!$A:$A,YN$8))</f>
        <v>Datum der Standortbegehung [EU-Verordnung über die Akkreditierung und Prüfung Artikel 21 Absatz 1]:</v>
      </c>
      <c r="YO11" s="382" t="str">
        <f>IF(INDEX('Opinion Statement (DistHeat)'!$A:$A,YO$8)="","",INDEX('Opinion Statement (DistHeat)'!$A:$A,YO$8))</f>
        <v>Dauer der Standortbegehung in Tagen:</v>
      </c>
      <c r="YP11" s="382" t="str">
        <f>IF(INDEX('Opinion Statement (DistHeat)'!$A:$A,YP$8)="","",INDEX('Opinion Statement (DistHeat)'!$A:$A,YP$8))</f>
        <v>Name des/der (leitenden) EU-EHS-Prüfers/Prüferin bzw. technischen Sachverständigen, der/die die Standortbegehung/en durchgeführt hat/haben:</v>
      </c>
      <c r="YQ11" s="382" t="str">
        <f>IF(INDEX('Opinion Statement (DistHeat)'!$A:$A,YQ$8)="","",INDEX('Opinion Statement (DistHeat)'!$A:$A,YQ$8))</f>
        <v>Hält der Klimaneutralitätsplan die Zuteilungsregeln und Durchführungsverordnung (EU) 2023/2441 ein?</v>
      </c>
      <c r="YR11" s="382" t="str">
        <f>IF(INDEX('Opinion Statement (DistHeat)'!$A:$A,YR$8)="","",INDEX('Opinion Statement (DistHeat)'!$A:$A,YR$8))</f>
        <v>Gab es Änderungen am Klimaneutralitätsplan oder Klimaneutralitätsbericht, die sich auf die Etappenziele und Ziele auswirken?</v>
      </c>
      <c r="YS11" s="382" t="str">
        <f>IF(INDEX('Opinion Statement (DistHeat)'!$A:$A,YS$8)="","",INDEX('Opinion Statement (DistHeat)'!$A:$A,YS$8))</f>
        <v>EU-Verordnung über Akkreditierung und Prüfung erfüllt:</v>
      </c>
      <c r="YT11" s="382" t="str">
        <f>IF(INDEX('Opinion Statement (DistHeat)'!$A:$A,YT$8)="","",INDEX('Opinion Statement (DistHeat)'!$A:$A,YT$8))</f>
        <v>Artikel 22d: wurden Änderungen des Klimaneutralitätsplans der zuständigen Behörde gemeldet?</v>
      </c>
      <c r="YU11" s="382" t="str">
        <f>IF(INDEX('Opinion Statement (DistHeat)'!$A:$A,YU$8)="","",INDEX('Opinion Statement (DistHeat)'!$A:$A,YU$8))</f>
        <v>Artikel 16 Absatz 2 ca): Die Grenzen der Anlage und der Anlagenteile wie in der Monitoringverordnung und in der EU-Verordnung über die kostenlose Zuteilung festgelegt, stimmen überein:</v>
      </c>
      <c r="YV11" s="382" t="str">
        <f>IF(INDEX('Opinion Statement (DistHeat)'!$A:$A,YV$8)="","",INDEX('Opinion Statement (DistHeat)'!$A:$A,YV$8))</f>
        <v xml:space="preserve">Artikel 16 Absatz 2 fb): Historische Emissionen, Emissionswerte und Aktivitätsraten stimmen mit den Daten aus dem Bezugsdatenbericht und dem Aktivitätsratenbericht überein: </v>
      </c>
      <c r="YW11" s="382" t="str">
        <f>IF(INDEX('Opinion Statement (DistHeat)'!$A:$A,YW$8)="","",INDEX('Opinion Statement (DistHeat)'!$A:$A,YW$8))</f>
        <v>Artikel 7 Absatz 4 und Artikel 17c: Der Klimaneutralitätsplan wurde korrekt angewendet:</v>
      </c>
      <c r="YX11" s="382" t="str">
        <f>IF(INDEX('Opinion Statement (DistHeat)'!$A:$A,YX$8)="","",INDEX('Opinion Statement (DistHeat)'!$A:$A,YX$8))</f>
        <v>Artikel 17c Absatz a): Maßnahmen im Zusammenhang mit Etappenzielen und Zielen wurden umgesetzt und die Umsetzung dieser Maßnahmen wurde abgeschlossen:</v>
      </c>
      <c r="YY11" s="382" t="str">
        <f>IF(INDEX('Opinion Statement (DistHeat)'!$A:$A,YY$8)="","",INDEX('Opinion Statement (DistHeat)'!$A:$A,YY$8))</f>
        <v>Artikel 17c Absatz c): Der Nachweis der Erreichung von Etappenzielen und Zielen steht im Einklang mit dem Klimaneutralitätsplan:</v>
      </c>
      <c r="YZ11" s="382" t="str">
        <f>IF(INDEX('Opinion Statement (DistHeat)'!$A:$A,YZ$8)="","",INDEX('Opinion Statement (DistHeat)'!$A:$A,YZ$8))</f>
        <v>Artikel 17c Absatz d): Geeignete Daten werden verwendet um nachzuweisen, ob die im Klimaneutralitätsplan festgelegten Etappenziele und Ziele erreicht wurden:</v>
      </c>
      <c r="ZA11" s="382" t="str">
        <f>IF(INDEX('Opinion Statement (DistHeat)'!$A:$A,ZA$8)="","",INDEX('Opinion Statement (DistHeat)'!$A:$A,ZA$8))</f>
        <v>Artikel 17c Absatz e): Die Berechnung der Daten, anhand derer nachgewiesen wird, ob die im Klimaneutralitätsplan festgelegten Etappenziele und Ziele erreicht wurden, ist korrekt:</v>
      </c>
      <c r="ZB11" s="382" t="str">
        <f>IF(INDEX('Opinion Statement (DistHeat)'!$A:$A,ZB$8)="","",INDEX('Opinion Statement (DistHeat)'!$A:$A,ZB$8))</f>
        <v>Artikel 17c Absatz e): Die Daten, die zum Nachweis der Erreichung der Etappenziele und Ziele verwendet werden, stimmen mit anderen relevanten Daten im geprüften Emissionsbericht, im Bezugsdatenbericht und im jährlichen Aktivitätsratenbericht überein:</v>
      </c>
      <c r="ZC11" s="382" t="str">
        <f>IF(INDEX('Opinion Statement (DistHeat)'!$A:$A,ZC$8)="","",INDEX('Opinion Statement (DistHeat)'!$A:$A,ZC$8))</f>
        <v>Artikel 17c Absatz f): Die erreichten Ziele zeigen eine Reduzierung, die mit der im Klimaneutralitätsplan beschriebenen geschätzten Reduzierung der Treibhausgasemissionen übereinstimmen:</v>
      </c>
      <c r="ZD11" s="734" t="str">
        <f>IF(INDEX('Opinion Statement (DistHeat)'!$A:$A,ZD$8)="","",INDEX('Opinion Statement (DistHeat)'!$A:$A,ZD$8))</f>
        <v>Nichtkonformitäten aus dem vorangegangenen Überwachungszeitraum behoben:</v>
      </c>
      <c r="ZE11" s="735"/>
      <c r="ZF11" s="734" t="str">
        <f>IF(INDEX('Opinion Statement (DistHeat)'!$A:$A,ZF$8)="","",INDEX('Opinion Statement (DistHeat)'!$A:$A,ZF$8))</f>
        <v>Verbesserungen aus dem vorherigen Berichtszeitraum wurden korrekt umgesetzt:</v>
      </c>
      <c r="ZG11" s="735"/>
      <c r="ZH11" s="734" t="str">
        <f>IF(INDEX('Opinion Statement (DistHeat)'!$A:$A,ZH$8)="","",INDEX('Opinion Statement (DistHeat)'!$A:$A,ZH$8))</f>
        <v>Artikel 14 a) und 16 Absatz 2: Eingehend geprüfte Daten einschließlich Datenflussaktivitäten bis hin zur Primärquelle:</v>
      </c>
      <c r="ZI11" s="735"/>
      <c r="ZJ11" s="382" t="str">
        <f>IF(INDEX('Opinion Statement (DistHeat)'!$A:$A,ZJ$8)="","",INDEX('Opinion Statement (DistHeat)'!$A:$A,ZJ$8))</f>
        <v>Artikel 14 b): Kontrolltätigkeiten sind angemessen dokumentiert, werden angewandt und aufrechterhalten und sind wirksam genug, um die inhärenten Risiken zu verringern:</v>
      </c>
      <c r="ZK11" s="382" t="str">
        <f>IF(INDEX('Opinion Statement (DistHeat)'!$A:$A,ZK$8)="","",INDEX('Opinion Statement (DistHeat)'!$A:$A,ZK$8))</f>
        <v>Relevante Verfahren werden angewandt, hinreichend dokumentiert und ordnungsgemäß aufrechterhalten um die inhärenten Risiken und die Kontrollrisiken wirksam zu verringern:</v>
      </c>
      <c r="ZL11" s="734" t="str">
        <f>IF(INDEX('Opinion Statement (DistHeat)'!$A:$A,ZL$8)="","",INDEX('Opinion Statement (DistHeat)'!$A:$A,ZL$8))</f>
        <v>Artikel 18 Absatz 4: Gibt es Datenlücken:</v>
      </c>
      <c r="ZM11" s="735"/>
      <c r="ZN11" s="382" t="str">
        <f>IF(INDEX('Opinion Statement (DistHeat)'!$A:$A,ZN$8)="","",INDEX('Opinion Statement (DistHeat)'!$A:$A,ZN$8))</f>
        <v>Artikel 18 Absatz 4: Prüfung der Verfahren für fehlende Daten:</v>
      </c>
      <c r="ZO11" s="734" t="str">
        <f>IF(INDEX('Opinion Statement (DistHeat)'!$A:$A,ZO$8)="","",INDEX('Opinion Statement (DistHeat)'!$A:$A,ZO$8))</f>
        <v>Anwendung der Leitfäden (Guidance Documents) der Europäischen Kommission zur EU-Verordnung über Klimaneutralitätspläne und zur EU-Verordnung über die kostenlose Zuteilung:</v>
      </c>
      <c r="ZP11" s="735"/>
      <c r="ZQ11" s="734" t="str">
        <f>IF(INDEX('Opinion Statement (DistHeat)'!$A:$A,ZQ$8)="","",INDEX('Opinion Statement (DistHeat)'!$A:$A,ZQ$8))</f>
        <v>Leitfäden der zuständigen Behörde zur EU-Verordnung über Änderungen der Aktivitätsraten, zur EU-Verordnung über die kostenlose Zuteilung und zu Klimaneutralitätsplänen erfüllt (falls relevant):</v>
      </c>
      <c r="ZR11" s="735"/>
      <c r="ZS11" s="734" t="str">
        <f>IF(INDEX('Opinion Statement (DistHeat)'!$A:$A,ZS$8)="","",INDEX('Opinion Statement (DistHeat)'!$A:$A,ZS$8))</f>
        <v>Vollständigkeit:</v>
      </c>
      <c r="ZT11" s="735"/>
      <c r="ZU11" s="734" t="str">
        <f>IF(INDEX('Opinion Statement (DistHeat)'!$A:$A,ZU$8)="","",INDEX('Opinion Statement (DistHeat)'!$A:$A,ZU$8))</f>
        <v>Genauigkeit:</v>
      </c>
      <c r="ZV11" s="735"/>
      <c r="ZW11" s="734" t="str">
        <f>IF(INDEX('Opinion Statement (DistHeat)'!$A:$A,ZW$8)="","",INDEX('Opinion Statement (DistHeat)'!$A:$A,ZW$8))</f>
        <v>Zuverlässigkeit:</v>
      </c>
      <c r="ZX11" s="735"/>
      <c r="ZY11" s="736" t="str">
        <f>'Annex 1 - Findings'!$B$6</f>
        <v>Nicht berichtigte Falschangaben, die vor der Abgabe des Prüfberichts nicht berichtigt worden sind</v>
      </c>
      <c r="ZZ11" s="737"/>
      <c r="AAA11" s="736" t="str">
        <f>'Annex 1 - Findings'!$B$18</f>
        <v>Nicht berichtigte Verstöße gegen die EU-Verordnung über Änderungen der Aktivitätsraten, die EU-Verordnung über die kostenlose Zuteilung oder Durchführungsverordnung (EU) 2023/2441</v>
      </c>
      <c r="AAB11" s="737"/>
      <c r="AAC11" s="736" t="str">
        <f>'Annex 1 - Findings'!$B$30</f>
        <v>Nicht korrigierte Nichtkonformitäten mit dem Klimaneutralitätsplan</v>
      </c>
      <c r="AAD11" s="737"/>
      <c r="AAE11" s="347" t="str">
        <f>'Annex 1 - Findings'!$B$43</f>
        <v>Gegebenenfalls Empfehlungen für Verbesserungen</v>
      </c>
      <c r="AAF11" s="347" t="str">
        <f>'Annex 1 - Findings'!$B$55</f>
        <v>Feststellungen aus dem vorherigen Berichtszeitraum, die NICHT beseitigt wurden. 
Etwaige Feststellungen aus dem Vorjahr, die im vorangegangenen Prüfbericht aufgeführt waren und beseitigt worden sind, brauchen hier nicht angeführt zu werden.</v>
      </c>
      <c r="AAG11" s="348"/>
      <c r="AAH11" s="382" t="str">
        <f>IF(INDEX('Opinion Statement (DistHeat)'!$A:$A,AAH$8)="","",INDEX('Opinion Statement (DistHeat)'!$A:$A,AAH$8))</f>
        <v>PRÜFGUTACHTEN – Prüfung mit zufriedenstellendem Ergebnis:</v>
      </c>
      <c r="AAI11" s="382" t="str">
        <f>IF(INDEX('Opinion Statement (DistHeat)'!$A:$A,AAI$8)="","",INDEX('Opinion Statement (DistHeat)'!$A:$A,AAI$8))</f>
        <v xml:space="preserve">PRÜFGUTACHTEN – Prüfung mit zufriedenstellendem Ergebnis bei folgenden Einschränkungen: </v>
      </c>
      <c r="AAJ11" s="761" t="str">
        <f>IF(INDEX('Opinion Statement (DistHeat)'!$A:$A,AAJ$8)="","",INDEX('Opinion Statement (DistHeat)'!$A:$A,AAJ$8))</f>
        <v>Anmerkungen zu Einschränkungen in Bezug auf das Prüfgutachten:</v>
      </c>
      <c r="AAK11" s="762"/>
      <c r="AAL11" s="762"/>
      <c r="AAM11" s="762"/>
      <c r="AAN11" s="762"/>
      <c r="AAO11" s="762"/>
      <c r="AAP11" s="762"/>
      <c r="AAQ11" s="762"/>
      <c r="AAR11" s="762"/>
      <c r="AAS11" s="763"/>
      <c r="AAT11" s="738" t="str">
        <f>IF(INDEX('Opinion Statement (DistHeat)'!$A:$A,AAT$8)="","",INDEX('Opinion Statement (DistHeat)'!$A:$A,AAT$8))</f>
        <v xml:space="preserve">PRÜFGUTACHTEN – Prüfung ohne zufriedenstellendes Ergebnis: </v>
      </c>
      <c r="AAU11" s="739"/>
      <c r="AAV11" s="739"/>
      <c r="AAW11" s="739"/>
      <c r="AAX11" s="739"/>
      <c r="AAY11" s="740"/>
      <c r="AAZ11" s="382" t="str">
        <f>IF(INDEX('Opinion Statement (DistHeat)'!$A:$A,AAZ$8)="","",INDEX('Opinion Statement (DistHeat)'!$A:$A,AAZ$8))</f>
        <v>Leitende/r EU-EHS-Prüfer/in:</v>
      </c>
      <c r="ABA11" s="382" t="str">
        <f>IF(INDEX('Opinion Statement (DistHeat)'!$A:$A,ABA$8)="","",INDEX('Opinion Statement (DistHeat)'!$A:$A,ABA$8))</f>
        <v>EU-EHS-Prüfer/in:</v>
      </c>
      <c r="ABB11" s="382" t="str">
        <f>IF(INDEX('Opinion Statement (DistHeat)'!$A:$A,ABB$8)="","",INDEX('Opinion Statement (DistHeat)'!$A:$A,ABB$8))</f>
        <v>Technische/r Sachverständige/r (EU-EHS-Prüfer/in):</v>
      </c>
      <c r="ABC11" s="382" t="str">
        <f>IF(INDEX('Opinion Statement (DistHeat)'!$A:$A,ABC$8)="","",INDEX('Opinion Statement (DistHeat)'!$A:$A,ABC$8))</f>
        <v>Unabhängige/r Überprüfer/in:</v>
      </c>
      <c r="ABD11" s="382" t="str">
        <f>IF(INDEX('Opinion Statement (DistHeat)'!$A:$A,ABD$8)="","",INDEX('Opinion Statement (DistHeat)'!$A:$A,ABD$8))</f>
        <v>Technische/r Sachverständige/r (unabhängige Überprüfung):</v>
      </c>
      <c r="ABE11" s="382" t="str">
        <f>IF(INDEX('Opinion Statement (DistHeat)'!$A:$A,ABE$8)="","",INDEX('Opinion Statement (DistHeat)'!$A:$A,ABE$8))</f>
        <v>Unterschrift im Auftrag von:</v>
      </c>
      <c r="ABF11" s="382" t="str">
        <f>IF(INDEX('Opinion Statement (DistHeat)'!$A:$A,ABF$8)="","",INDEX('Opinion Statement (DistHeat)'!$A:$A,ABF$8))</f>
        <v>Name der/s Unterzeichnungsbefugten:</v>
      </c>
      <c r="ABG11" s="382" t="str">
        <f>IF(INDEX('Opinion Statement (DistHeat)'!$A:$A,ABG$8)="","",INDEX('Opinion Statement (DistHeat)'!$A:$A,ABG$8))</f>
        <v>Datum des Prüfgutachtens:</v>
      </c>
      <c r="ABH11" s="382" t="str">
        <f>IF(INDEX('Opinion Statement (DistHeat)'!$A:$A,ABH$8)="","",INDEX('Opinion Statement (DistHeat)'!$A:$A,ABH$8))</f>
        <v>Bezeichnung der Prüfstelle:</v>
      </c>
      <c r="ABI11" s="382" t="str">
        <f>IF(INDEX('Opinion Statement (DistHeat)'!$A:$A,ABI$8)="","",INDEX('Opinion Statement (DistHeat)'!$A:$A,ABI$8))</f>
        <v>Kontaktadresse:</v>
      </c>
      <c r="ABJ11" s="382" t="str">
        <f>IF(INDEX('Opinion Statement (DistHeat)'!$A:$A,ABJ$8)="","",INDEX('Opinion Statement (DistHeat)'!$A:$A,ABJ$8))</f>
        <v>Datum des Prüfvertrags:</v>
      </c>
      <c r="ABK11" s="382" t="str">
        <f>IF(INDEX('Opinion Statement (DistHeat)'!$A:$A,ABK$8)="","",INDEX('Opinion Statement (DistHeat)'!$A:$A,ABK$8))</f>
        <v>Ist die Prüfstelle eine akkreditierte Prüfstelle oder eine zertifizierte natürliche Person?</v>
      </c>
      <c r="ABL11" s="382" t="str">
        <f>IF(INDEX('Opinion Statement (DistHeat)'!$A:$A,ABL$8)="","",INDEX('Opinion Statement (DistHeat)'!$A:$A,ABL$8))</f>
        <v>Bezeichnung der nationalen Akkreditierungsstelle bzw. der für die Zertifizierung zuständigen nationalen Stelle:</v>
      </c>
      <c r="ABM11" s="385" t="str">
        <f>IF(INDEX('Opinion Statement (DistHeat)'!$A:$A,ABM$8)="","",INDEX('Opinion Statement (DistHeat)'!$A:$A,ABM$8))</f>
        <v xml:space="preserve">Nummer der Akkreditierung/Zertifizierung: </v>
      </c>
    </row>
    <row r="12" spans="1:742" ht="25.5" customHeight="1" x14ac:dyDescent="0.2">
      <c r="A12" s="372"/>
      <c r="B12" s="172"/>
      <c r="C12" s="172"/>
      <c r="D12" s="172"/>
      <c r="E12" s="172"/>
      <c r="F12" s="172"/>
      <c r="G12" s="172"/>
      <c r="H12" s="374"/>
      <c r="I12" s="176"/>
      <c r="J12" s="172"/>
      <c r="K12" s="172"/>
      <c r="L12" s="172"/>
      <c r="M12" s="378"/>
      <c r="N12" s="176"/>
      <c r="O12" s="172"/>
      <c r="P12" s="172"/>
      <c r="Q12" s="172"/>
      <c r="R12" s="378"/>
      <c r="S12" s="176"/>
      <c r="T12" s="172"/>
      <c r="U12" s="172"/>
      <c r="V12" s="172"/>
      <c r="W12" s="378"/>
      <c r="X12" s="176"/>
      <c r="Y12" s="172"/>
      <c r="Z12" s="172"/>
      <c r="AA12" s="172"/>
      <c r="AB12" s="378"/>
      <c r="AC12" s="176"/>
      <c r="AD12" s="172"/>
      <c r="AE12" s="172"/>
      <c r="AF12" s="172"/>
      <c r="AG12" s="378"/>
      <c r="AH12" s="176"/>
      <c r="AI12" s="172"/>
      <c r="AJ12" s="172"/>
      <c r="AK12" s="172"/>
      <c r="AL12" s="378"/>
      <c r="AM12" s="176"/>
      <c r="AN12" s="172"/>
      <c r="AO12" s="172"/>
      <c r="AP12" s="172"/>
      <c r="AQ12" s="378"/>
      <c r="AR12" s="176"/>
      <c r="AS12" s="172"/>
      <c r="AT12" s="172"/>
      <c r="AU12" s="172"/>
      <c r="AV12" s="378"/>
      <c r="AW12" s="176"/>
      <c r="AX12" s="172"/>
      <c r="AY12" s="172"/>
      <c r="AZ12" s="172"/>
      <c r="BA12" s="378"/>
      <c r="BB12" s="176"/>
      <c r="BC12" s="172"/>
      <c r="BD12" s="172"/>
      <c r="BE12" s="172"/>
      <c r="BF12" s="378"/>
      <c r="BG12" s="375" t="str">
        <f>IF(INDEX('Opinion Statement (DistHeat)'!$A:$A,BG$8+2)="","",INDEX('Opinion Statement (DistHeat)'!$A:$A,BG$8+2))</f>
        <v>Anlagenteil</v>
      </c>
      <c r="BH12" s="375" t="str">
        <f>IF(INDEX('Opinion Statement (DistHeat)'!$C:$C,BH$8)="","",INDEX('Opinion Statement (DistHeat)'!$C:$C,BH$8))</f>
        <v>Art des Anlagenteils</v>
      </c>
      <c r="BI12" s="375" t="str">
        <f>IF(INDEX('Opinion Statement (DistHeat)'!$E:$E,BI$8)="","",INDEX('Opinion Statement (DistHeat)'!$E:$E,BI$8))</f>
        <v>Intensität oder Emissionswert</v>
      </c>
      <c r="BJ12" s="375" t="str">
        <f>IF(INDEX('Opinion Statement (DistHeat)'!$F:$F,BJ$8)="","",INDEX('Opinion Statement (DistHeat)'!$F:$F,BJ$8))</f>
        <v>Art des Ziels</v>
      </c>
      <c r="BK12" s="375" t="str">
        <f>IF(INDEX('Opinion Statement (DistHeat)'!$G:$G,BK$8)="","",INDEX('Opinion Statement (DistHeat)'!$G:$G,BK$8))</f>
        <v>Ziel erreicht</v>
      </c>
      <c r="BL12" s="375" t="str">
        <f>IF(INDEX('Opinion Statement (DistHeat)'!$A:$A,BL$8+2)="","",INDEX('Opinion Statement (DistHeat)'!$A:$A,BL$8+2))</f>
        <v>Anlagenteil</v>
      </c>
      <c r="BM12" s="375" t="str">
        <f>IF(INDEX('Opinion Statement (DistHeat)'!$C:$C,BM$8)="","",INDEX('Opinion Statement (DistHeat)'!$C:$C,BM$8))</f>
        <v>Art des Anlagenteils</v>
      </c>
      <c r="BN12" s="375" t="str">
        <f>IF(INDEX('Opinion Statement (DistHeat)'!$E:$E,BN$8)="","",INDEX('Opinion Statement (DistHeat)'!$E:$E,BN$8))</f>
        <v>Intensität oder Emissionswert</v>
      </c>
      <c r="BO12" s="375" t="str">
        <f>IF(INDEX('Opinion Statement (DistHeat)'!$F:$F,BO$8)="","",INDEX('Opinion Statement (DistHeat)'!$F:$F,BO$8))</f>
        <v>Art des Ziels</v>
      </c>
      <c r="BP12" s="375" t="str">
        <f>IF(INDEX('Opinion Statement (DistHeat)'!$G:$G,BP$8)="","",INDEX('Opinion Statement (DistHeat)'!$G:$G,BP$8))</f>
        <v>Ziel erreicht</v>
      </c>
      <c r="BQ12" s="375" t="str">
        <f>IF(INDEX('Opinion Statement (DistHeat)'!$A:$A,BQ$8+2)="","",INDEX('Opinion Statement (DistHeat)'!$A:$A,BQ$8+2))</f>
        <v>Anlagenteil</v>
      </c>
      <c r="BR12" s="375" t="str">
        <f>IF(INDEX('Opinion Statement (DistHeat)'!$C:$C,BR$8)="","",INDEX('Opinion Statement (DistHeat)'!$C:$C,BR$8))</f>
        <v>Art des Anlagenteils</v>
      </c>
      <c r="BS12" s="375" t="str">
        <f>IF(INDEX('Opinion Statement (DistHeat)'!$E:$E,BS$8)="","",INDEX('Opinion Statement (DistHeat)'!$E:$E,BS$8))</f>
        <v>Intensität oder Emissionswert</v>
      </c>
      <c r="BT12" s="375" t="str">
        <f>IF(INDEX('Opinion Statement (DistHeat)'!$F:$F,BT$8)="","",INDEX('Opinion Statement (DistHeat)'!$F:$F,BT$8))</f>
        <v>Art des Ziels</v>
      </c>
      <c r="BU12" s="375" t="str">
        <f>IF(INDEX('Opinion Statement (DistHeat)'!$G:$G,BU$8)="","",INDEX('Opinion Statement (DistHeat)'!$G:$G,BU$8))</f>
        <v>Ziel erreicht</v>
      </c>
      <c r="BV12" s="375" t="str">
        <f>IF(INDEX('Opinion Statement (DistHeat)'!$A:$A,BV$8+2)="","",INDEX('Opinion Statement (DistHeat)'!$A:$A,BV$8+2))</f>
        <v>Anlagenteil</v>
      </c>
      <c r="BW12" s="375" t="str">
        <f>IF(INDEX('Opinion Statement (DistHeat)'!$C:$C,BW$8)="","",INDEX('Opinion Statement (DistHeat)'!$C:$C,BW$8))</f>
        <v>Art des Anlagenteils</v>
      </c>
      <c r="BX12" s="375" t="str">
        <f>IF(INDEX('Opinion Statement (DistHeat)'!$E:$E,BX$8)="","",INDEX('Opinion Statement (DistHeat)'!$E:$E,BX$8))</f>
        <v>Intensität oder Emissionswert</v>
      </c>
      <c r="BY12" s="375" t="str">
        <f>IF(INDEX('Opinion Statement (DistHeat)'!$F:$F,BY$8)="","",INDEX('Opinion Statement (DistHeat)'!$F:$F,BY$8))</f>
        <v>Art des Ziels</v>
      </c>
      <c r="BZ12" s="375" t="str">
        <f>IF(INDEX('Opinion Statement (DistHeat)'!$G:$G,BZ$8)="","",INDEX('Opinion Statement (DistHeat)'!$G:$G,BZ$8))</f>
        <v>Ziel erreicht</v>
      </c>
      <c r="CA12" s="375" t="str">
        <f>IF(INDEX('Opinion Statement (DistHeat)'!$A:$A,CA$8+2)="","",INDEX('Opinion Statement (DistHeat)'!$A:$A,CA$8+2))</f>
        <v>Anlagenteil</v>
      </c>
      <c r="CB12" s="375" t="str">
        <f>IF(INDEX('Opinion Statement (DistHeat)'!$C:$C,CB$8)="","",INDEX('Opinion Statement (DistHeat)'!$C:$C,CB$8))</f>
        <v>Art des Anlagenteils</v>
      </c>
      <c r="CC12" s="375" t="str">
        <f>IF(INDEX('Opinion Statement (DistHeat)'!$E:$E,CC$8)="","",INDEX('Opinion Statement (DistHeat)'!$E:$E,CC$8))</f>
        <v>Intensität oder Emissionswert</v>
      </c>
      <c r="CD12" s="375" t="str">
        <f>IF(INDEX('Opinion Statement (DistHeat)'!$F:$F,CD$8)="","",INDEX('Opinion Statement (DistHeat)'!$F:$F,CD$8))</f>
        <v>Art des Ziels</v>
      </c>
      <c r="CE12" s="375" t="str">
        <f>IF(INDEX('Opinion Statement (DistHeat)'!$G:$G,CE$8)="","",INDEX('Opinion Statement (DistHeat)'!$G:$G,CE$8))</f>
        <v>Ziel erreicht</v>
      </c>
      <c r="CF12" s="375" t="str">
        <f>IF(INDEX('Opinion Statement (DistHeat)'!$A:$A,CF$8+2)="","",INDEX('Opinion Statement (DistHeat)'!$A:$A,CF$8+2))</f>
        <v>Anlagenteil</v>
      </c>
      <c r="CG12" s="375" t="str">
        <f>IF(INDEX('Opinion Statement (DistHeat)'!$C:$C,CG$8)="","",INDEX('Opinion Statement (DistHeat)'!$C:$C,CG$8))</f>
        <v>Art des Anlagenteils</v>
      </c>
      <c r="CH12" s="375" t="str">
        <f>IF(INDEX('Opinion Statement (DistHeat)'!$E:$E,CH$8)="","",INDEX('Opinion Statement (DistHeat)'!$E:$E,CH$8))</f>
        <v>Intensität oder Emissionswert</v>
      </c>
      <c r="CI12" s="375" t="str">
        <f>IF(INDEX('Opinion Statement (DistHeat)'!$F:$F,CI$8)="","",INDEX('Opinion Statement (DistHeat)'!$F:$F,CI$8))</f>
        <v>Art des Ziels</v>
      </c>
      <c r="CJ12" s="375" t="str">
        <f>IF(INDEX('Opinion Statement (DistHeat)'!$G:$G,CJ$8)="","",INDEX('Opinion Statement (DistHeat)'!$G:$G,CJ$8))</f>
        <v>Ziel erreicht</v>
      </c>
      <c r="CK12" s="375" t="str">
        <f>IF(INDEX('Opinion Statement (DistHeat)'!$A:$A,CK$8+2)="","",INDEX('Opinion Statement (DistHeat)'!$A:$A,CK$8+2))</f>
        <v>Anlagenteil</v>
      </c>
      <c r="CL12" s="375" t="str">
        <f>IF(INDEX('Opinion Statement (DistHeat)'!$C:$C,CL$8)="","",INDEX('Opinion Statement (DistHeat)'!$C:$C,CL$8))</f>
        <v>Art des Anlagenteils</v>
      </c>
      <c r="CM12" s="375" t="str">
        <f>IF(INDEX('Opinion Statement (DistHeat)'!$E:$E,CM$8)="","",INDEX('Opinion Statement (DistHeat)'!$E:$E,CM$8))</f>
        <v>Intensität oder Emissionswert</v>
      </c>
      <c r="CN12" s="375" t="str">
        <f>IF(INDEX('Opinion Statement (DistHeat)'!$F:$F,CN$8)="","",INDEX('Opinion Statement (DistHeat)'!$F:$F,CN$8))</f>
        <v>Art des Ziels</v>
      </c>
      <c r="CO12" s="375" t="str">
        <f>IF(INDEX('Opinion Statement (DistHeat)'!$G:$G,CO$8)="","",INDEX('Opinion Statement (DistHeat)'!$G:$G,CO$8))</f>
        <v>Ziel erreicht</v>
      </c>
      <c r="CP12" s="375" t="str">
        <f>IF(INDEX('Opinion Statement (DistHeat)'!$A:$A,CP$8+2)="","",INDEX('Opinion Statement (DistHeat)'!$A:$A,CP$8+2))</f>
        <v>Anlagenteil</v>
      </c>
      <c r="CQ12" s="375" t="str">
        <f>IF(INDEX('Opinion Statement (DistHeat)'!$C:$C,CQ$8)="","",INDEX('Opinion Statement (DistHeat)'!$C:$C,CQ$8))</f>
        <v>Art des Anlagenteils</v>
      </c>
      <c r="CR12" s="375" t="str">
        <f>IF(INDEX('Opinion Statement (DistHeat)'!$E:$E,CR$8)="","",INDEX('Opinion Statement (DistHeat)'!$E:$E,CR$8))</f>
        <v>Intensität oder Emissionswert</v>
      </c>
      <c r="CS12" s="375" t="str">
        <f>IF(INDEX('Opinion Statement (DistHeat)'!$F:$F,CS$8)="","",INDEX('Opinion Statement (DistHeat)'!$F:$F,CS$8))</f>
        <v>Art des Ziels</v>
      </c>
      <c r="CT12" s="375" t="str">
        <f>IF(INDEX('Opinion Statement (DistHeat)'!$G:$G,CT$8)="","",INDEX('Opinion Statement (DistHeat)'!$G:$G,CT$8))</f>
        <v>Ziel erreicht</v>
      </c>
      <c r="CU12" s="375" t="str">
        <f>IF(INDEX('Opinion Statement (DistHeat)'!$A:$A,CU$8+2)="","",INDEX('Opinion Statement (DistHeat)'!$A:$A,CU$8+2))</f>
        <v>Anlagenteil</v>
      </c>
      <c r="CV12" s="375" t="str">
        <f>IF(INDEX('Opinion Statement (DistHeat)'!$C:$C,CV$8)="","",INDEX('Opinion Statement (DistHeat)'!$C:$C,CV$8))</f>
        <v>Art des Anlagenteils</v>
      </c>
      <c r="CW12" s="375" t="str">
        <f>IF(INDEX('Opinion Statement (DistHeat)'!$E:$E,CW$8)="","",INDEX('Opinion Statement (DistHeat)'!$E:$E,CW$8))</f>
        <v>Intensität oder Emissionswert</v>
      </c>
      <c r="CX12" s="375" t="str">
        <f>IF(INDEX('Opinion Statement (DistHeat)'!$F:$F,CX$8)="","",INDEX('Opinion Statement (DistHeat)'!$F:$F,CX$8))</f>
        <v>Art des Ziels</v>
      </c>
      <c r="CY12" s="375" t="str">
        <f>IF(INDEX('Opinion Statement (DistHeat)'!$G:$G,CY$8)="","",INDEX('Opinion Statement (DistHeat)'!$G:$G,CY$8))</f>
        <v>Ziel erreicht</v>
      </c>
      <c r="CZ12" s="375" t="str">
        <f>IF(INDEX('Opinion Statement (DistHeat)'!$A:$A,CZ$8+2)="","",INDEX('Opinion Statement (DistHeat)'!$A:$A,CZ$8+2))</f>
        <v>Anlagenteil</v>
      </c>
      <c r="DA12" s="375" t="str">
        <f>IF(INDEX('Opinion Statement (DistHeat)'!$C:$C,DA$8)="","",INDEX('Opinion Statement (DistHeat)'!$C:$C,DA$8))</f>
        <v>Art des Anlagenteils</v>
      </c>
      <c r="DB12" s="375" t="str">
        <f>IF(INDEX('Opinion Statement (DistHeat)'!$E:$E,DB$8)="","",INDEX('Opinion Statement (DistHeat)'!$E:$E,DB$8))</f>
        <v>Intensität oder Emissionswert</v>
      </c>
      <c r="DC12" s="375" t="str">
        <f>IF(INDEX('Opinion Statement (DistHeat)'!$F:$F,DC$8)="","",INDEX('Opinion Statement (DistHeat)'!$F:$F,DC$8))</f>
        <v>Art des Ziels</v>
      </c>
      <c r="DD12" s="381" t="str">
        <f>IF(INDEX('Opinion Statement (DistHeat)'!$G:$G,DD$8)="","",INDEX('Opinion Statement (DistHeat)'!$G:$G,DD$8))</f>
        <v>Ziel erreicht</v>
      </c>
      <c r="DE12" s="176" t="str">
        <f>IF(INDEX('Opinion Statement (DistHeat)'!$C:$C,DE$8+DE$9+1)="","",INDEX('Opinion Statement (DistHeat)'!$C:$C,DE$8+DE$9+1))</f>
        <v>Etappenziel Referenznummer</v>
      </c>
      <c r="DF12" s="172" t="str">
        <f>IF(INDEX('Opinion Statement (DistHeat)'!$D:$D,DF$8+DF$9+1)="","",INDEX('Opinion Statement (DistHeat)'!$D:$D,DF$8+DF$9+1))</f>
        <v>Anmerkungen</v>
      </c>
      <c r="DG12" s="172" t="str">
        <f>IF(INDEX('Opinion Statement (DistHeat)'!$C:$C,DG$8+DG$9+1)="","",INDEX('Opinion Statement (DistHeat)'!$C:$C,DG$8+DG$9+1))</f>
        <v>Etappenziel Referenznummer</v>
      </c>
      <c r="DH12" s="172" t="str">
        <f>IF(INDEX('Opinion Statement (DistHeat)'!$D:$D,DH$8+DH$9+1)="","",INDEX('Opinion Statement (DistHeat)'!$D:$D,DH$8+DH$9+1))</f>
        <v>Anmerkungen</v>
      </c>
      <c r="DI12" s="172" t="str">
        <f>IF(INDEX('Opinion Statement (DistHeat)'!$C:$C,DI$8+DI$9+1)="","",INDEX('Opinion Statement (DistHeat)'!$C:$C,DI$8+DI$9+1))</f>
        <v>Etappenziel Referenznummer</v>
      </c>
      <c r="DJ12" s="172" t="str">
        <f>IF(INDEX('Opinion Statement (DistHeat)'!$D:$D,DJ$8+DJ$9+1)="","",INDEX('Opinion Statement (DistHeat)'!$D:$D,DJ$8+DJ$9+1))</f>
        <v>Anmerkungen</v>
      </c>
      <c r="DK12" s="172" t="str">
        <f>IF(INDEX('Opinion Statement (DistHeat)'!$C:$C,DK$8+DK$9+1)="","",INDEX('Opinion Statement (DistHeat)'!$C:$C,DK$8+DK$9+1))</f>
        <v>Etappenziel Referenznummer</v>
      </c>
      <c r="DL12" s="172" t="str">
        <f>IF(INDEX('Opinion Statement (DistHeat)'!$D:$D,DL$8+DL$9+1)="","",INDEX('Opinion Statement (DistHeat)'!$D:$D,DL$8+DL$9+1))</f>
        <v>Anmerkungen</v>
      </c>
      <c r="DM12" s="172" t="str">
        <f>IF(INDEX('Opinion Statement (DistHeat)'!$C:$C,DM$8+DM$9+1)="","",INDEX('Opinion Statement (DistHeat)'!$C:$C,DM$8+DM$9+1))</f>
        <v>Etappenziel Referenznummer</v>
      </c>
      <c r="DN12" s="378" t="str">
        <f>IF(INDEX('Opinion Statement (DistHeat)'!$D:$D,DN$8+DN$9+1)="","",INDEX('Opinion Statement (DistHeat)'!$D:$D,DN$8+DN$9+1))</f>
        <v>Anmerkungen</v>
      </c>
      <c r="DO12" s="375" t="str">
        <f>IF(INDEX('Opinion Statement (DistHeat)'!$A:$A,DO$8+2)="","",INDEX('Opinion Statement (DistHeat)'!$A:$A,DO$8+2))</f>
        <v>Anlagenteil</v>
      </c>
      <c r="DP12" s="375" t="str">
        <f>IF(INDEX('Opinion Statement (DistHeat)'!$C:$C,DP$8)="","",INDEX('Opinion Statement (DistHeat)'!$C:$C,DP$8))</f>
        <v>Art des Anlagenteils</v>
      </c>
      <c r="DQ12" s="375" t="str">
        <f>IF(INDEX('Opinion Statement (DistHeat)'!$E:$E,DQ$8)="","",INDEX('Opinion Statement (DistHeat)'!$E:$E,DQ$8))</f>
        <v>Intensität oder Emissionswert</v>
      </c>
      <c r="DR12" s="375" t="str">
        <f>IF(INDEX('Opinion Statement (DistHeat)'!$F:$F,DR$8)="","",INDEX('Opinion Statement (DistHeat)'!$F:$F,DR$8))</f>
        <v>Art des Ziels</v>
      </c>
      <c r="DS12" s="375" t="str">
        <f>IF(INDEX('Opinion Statement (DistHeat)'!$G:$G,DS$8)="","",INDEX('Opinion Statement (DistHeat)'!$G:$G,DS$8))</f>
        <v>Ziel erreicht</v>
      </c>
      <c r="DT12" s="375" t="str">
        <f>IF(INDEX('Opinion Statement (DistHeat)'!$A:$A,DT$8+2)="","",INDEX('Opinion Statement (DistHeat)'!$A:$A,DT$8+2))</f>
        <v>Anlagenteil</v>
      </c>
      <c r="DU12" s="375" t="str">
        <f>IF(INDEX('Opinion Statement (DistHeat)'!$C:$C,DU$8)="","",INDEX('Opinion Statement (DistHeat)'!$C:$C,DU$8))</f>
        <v>Art des Anlagenteils</v>
      </c>
      <c r="DV12" s="375" t="str">
        <f>IF(INDEX('Opinion Statement (DistHeat)'!$E:$E,DV$8)="","",INDEX('Opinion Statement (DistHeat)'!$E:$E,DV$8))</f>
        <v>Intensität oder Emissionswert</v>
      </c>
      <c r="DW12" s="375" t="str">
        <f>IF(INDEX('Opinion Statement (DistHeat)'!$F:$F,DW$8)="","",INDEX('Opinion Statement (DistHeat)'!$F:$F,DW$8))</f>
        <v>Art des Ziels</v>
      </c>
      <c r="DX12" s="375" t="str">
        <f>IF(INDEX('Opinion Statement (DistHeat)'!$G:$G,DX$8)="","",INDEX('Opinion Statement (DistHeat)'!$G:$G,DX$8))</f>
        <v>Ziel erreicht</v>
      </c>
      <c r="DY12" s="375" t="str">
        <f>IF(INDEX('Opinion Statement (DistHeat)'!$A:$A,DY$8+2)="","",INDEX('Opinion Statement (DistHeat)'!$A:$A,DY$8+2))</f>
        <v>Anlagenteil</v>
      </c>
      <c r="DZ12" s="375" t="str">
        <f>IF(INDEX('Opinion Statement (DistHeat)'!$C:$C,DZ$8)="","",INDEX('Opinion Statement (DistHeat)'!$C:$C,DZ$8))</f>
        <v>Art des Anlagenteils</v>
      </c>
      <c r="EA12" s="375" t="str">
        <f>IF(INDEX('Opinion Statement (DistHeat)'!$E:$E,EA$8)="","",INDEX('Opinion Statement (DistHeat)'!$E:$E,EA$8))</f>
        <v>Intensität oder Emissionswert</v>
      </c>
      <c r="EB12" s="375" t="str">
        <f>IF(INDEX('Opinion Statement (DistHeat)'!$F:$F,EB$8)="","",INDEX('Opinion Statement (DistHeat)'!$F:$F,EB$8))</f>
        <v>Art des Ziels</v>
      </c>
      <c r="EC12" s="375" t="str">
        <f>IF(INDEX('Opinion Statement (DistHeat)'!$G:$G,EC$8)="","",INDEX('Opinion Statement (DistHeat)'!$G:$G,EC$8))</f>
        <v>Ziel erreicht</v>
      </c>
      <c r="ED12" s="375" t="str">
        <f>IF(INDEX('Opinion Statement (DistHeat)'!$A:$A,ED$8+2)="","",INDEX('Opinion Statement (DistHeat)'!$A:$A,ED$8+2))</f>
        <v>Anlagenteil</v>
      </c>
      <c r="EE12" s="375" t="str">
        <f>IF(INDEX('Opinion Statement (DistHeat)'!$C:$C,EE$8)="","",INDEX('Opinion Statement (DistHeat)'!$C:$C,EE$8))</f>
        <v>Art des Anlagenteils</v>
      </c>
      <c r="EF12" s="375" t="str">
        <f>IF(INDEX('Opinion Statement (DistHeat)'!$E:$E,EF$8)="","",INDEX('Opinion Statement (DistHeat)'!$E:$E,EF$8))</f>
        <v>Intensität oder Emissionswert</v>
      </c>
      <c r="EG12" s="375" t="str">
        <f>IF(INDEX('Opinion Statement (DistHeat)'!$F:$F,EG$8)="","",INDEX('Opinion Statement (DistHeat)'!$F:$F,EG$8))</f>
        <v>Art des Ziels</v>
      </c>
      <c r="EH12" s="375" t="str">
        <f>IF(INDEX('Opinion Statement (DistHeat)'!$G:$G,EH$8)="","",INDEX('Opinion Statement (DistHeat)'!$G:$G,EH$8))</f>
        <v>Ziel erreicht</v>
      </c>
      <c r="EI12" s="375" t="str">
        <f>IF(INDEX('Opinion Statement (DistHeat)'!$A:$A,EI$8+2)="","",INDEX('Opinion Statement (DistHeat)'!$A:$A,EI$8+2))</f>
        <v>Anlagenteil</v>
      </c>
      <c r="EJ12" s="375" t="str">
        <f>IF(INDEX('Opinion Statement (DistHeat)'!$C:$C,EJ$8)="","",INDEX('Opinion Statement (DistHeat)'!$C:$C,EJ$8))</f>
        <v>Art des Anlagenteils</v>
      </c>
      <c r="EK12" s="375" t="str">
        <f>IF(INDEX('Opinion Statement (DistHeat)'!$E:$E,EK$8)="","",INDEX('Opinion Statement (DistHeat)'!$E:$E,EK$8))</f>
        <v>Intensität oder Emissionswert</v>
      </c>
      <c r="EL12" s="375" t="str">
        <f>IF(INDEX('Opinion Statement (DistHeat)'!$F:$F,EL$8)="","",INDEX('Opinion Statement (DistHeat)'!$F:$F,EL$8))</f>
        <v>Art des Ziels</v>
      </c>
      <c r="EM12" s="375" t="str">
        <f>IF(INDEX('Opinion Statement (DistHeat)'!$G:$G,EM$8)="","",INDEX('Opinion Statement (DistHeat)'!$G:$G,EM$8))</f>
        <v>Ziel erreicht</v>
      </c>
      <c r="EN12" s="375" t="str">
        <f>IF(INDEX('Opinion Statement (DistHeat)'!$A:$A,EN$8+2)="","",INDEX('Opinion Statement (DistHeat)'!$A:$A,EN$8+2))</f>
        <v>Anlagenteil</v>
      </c>
      <c r="EO12" s="375" t="str">
        <f>IF(INDEX('Opinion Statement (DistHeat)'!$C:$C,EO$8)="","",INDEX('Opinion Statement (DistHeat)'!$C:$C,EO$8))</f>
        <v>Art des Anlagenteils</v>
      </c>
      <c r="EP12" s="375" t="str">
        <f>IF(INDEX('Opinion Statement (DistHeat)'!$E:$E,EP$8)="","",INDEX('Opinion Statement (DistHeat)'!$E:$E,EP$8))</f>
        <v>Intensität oder Emissionswert</v>
      </c>
      <c r="EQ12" s="375" t="str">
        <f>IF(INDEX('Opinion Statement (DistHeat)'!$F:$F,EQ$8)="","",INDEX('Opinion Statement (DistHeat)'!$F:$F,EQ$8))</f>
        <v>Art des Ziels</v>
      </c>
      <c r="ER12" s="375" t="str">
        <f>IF(INDEX('Opinion Statement (DistHeat)'!$G:$G,ER$8)="","",INDEX('Opinion Statement (DistHeat)'!$G:$G,ER$8))</f>
        <v>Ziel erreicht</v>
      </c>
      <c r="ES12" s="375" t="str">
        <f>IF(INDEX('Opinion Statement (DistHeat)'!$A:$A,ES$8+2)="","",INDEX('Opinion Statement (DistHeat)'!$A:$A,ES$8+2))</f>
        <v>Anlagenteil</v>
      </c>
      <c r="ET12" s="375" t="str">
        <f>IF(INDEX('Opinion Statement (DistHeat)'!$C:$C,ET$8)="","",INDEX('Opinion Statement (DistHeat)'!$C:$C,ET$8))</f>
        <v>Art des Anlagenteils</v>
      </c>
      <c r="EU12" s="375" t="str">
        <f>IF(INDEX('Opinion Statement (DistHeat)'!$E:$E,EU$8)="","",INDEX('Opinion Statement (DistHeat)'!$E:$E,EU$8))</f>
        <v>Intensität oder Emissionswert</v>
      </c>
      <c r="EV12" s="375" t="str">
        <f>IF(INDEX('Opinion Statement (DistHeat)'!$F:$F,EV$8)="","",INDEX('Opinion Statement (DistHeat)'!$F:$F,EV$8))</f>
        <v>Art des Ziels</v>
      </c>
      <c r="EW12" s="375" t="str">
        <f>IF(INDEX('Opinion Statement (DistHeat)'!$G:$G,EW$8)="","",INDEX('Opinion Statement (DistHeat)'!$G:$G,EW$8))</f>
        <v>Ziel erreicht</v>
      </c>
      <c r="EX12" s="375" t="str">
        <f>IF(INDEX('Opinion Statement (DistHeat)'!$A:$A,EX$8+2)="","",INDEX('Opinion Statement (DistHeat)'!$A:$A,EX$8+2))</f>
        <v>Anlagenteil</v>
      </c>
      <c r="EY12" s="375" t="str">
        <f>IF(INDEX('Opinion Statement (DistHeat)'!$C:$C,EY$8)="","",INDEX('Opinion Statement (DistHeat)'!$C:$C,EY$8))</f>
        <v>Art des Anlagenteils</v>
      </c>
      <c r="EZ12" s="375" t="str">
        <f>IF(INDEX('Opinion Statement (DistHeat)'!$E:$E,EZ$8)="","",INDEX('Opinion Statement (DistHeat)'!$E:$E,EZ$8))</f>
        <v>Intensität oder Emissionswert</v>
      </c>
      <c r="FA12" s="375" t="str">
        <f>IF(INDEX('Opinion Statement (DistHeat)'!$F:$F,FA$8)="","",INDEX('Opinion Statement (DistHeat)'!$F:$F,FA$8))</f>
        <v>Art des Ziels</v>
      </c>
      <c r="FB12" s="375" t="str">
        <f>IF(INDEX('Opinion Statement (DistHeat)'!$G:$G,FB$8)="","",INDEX('Opinion Statement (DistHeat)'!$G:$G,FB$8))</f>
        <v>Ziel erreicht</v>
      </c>
      <c r="FC12" s="375" t="str">
        <f>IF(INDEX('Opinion Statement (DistHeat)'!$A:$A,FC$8+2)="","",INDEX('Opinion Statement (DistHeat)'!$A:$A,FC$8+2))</f>
        <v>Anlagenteil</v>
      </c>
      <c r="FD12" s="375" t="str">
        <f>IF(INDEX('Opinion Statement (DistHeat)'!$C:$C,FD$8)="","",INDEX('Opinion Statement (DistHeat)'!$C:$C,FD$8))</f>
        <v>Art des Anlagenteils</v>
      </c>
      <c r="FE12" s="375" t="str">
        <f>IF(INDEX('Opinion Statement (DistHeat)'!$E:$E,FE$8)="","",INDEX('Opinion Statement (DistHeat)'!$E:$E,FE$8))</f>
        <v>Intensität oder Emissionswert</v>
      </c>
      <c r="FF12" s="375" t="str">
        <f>IF(INDEX('Opinion Statement (DistHeat)'!$F:$F,FF$8)="","",INDEX('Opinion Statement (DistHeat)'!$F:$F,FF$8))</f>
        <v>Art des Ziels</v>
      </c>
      <c r="FG12" s="375" t="str">
        <f>IF(INDEX('Opinion Statement (DistHeat)'!$G:$G,FG$8)="","",INDEX('Opinion Statement (DistHeat)'!$G:$G,FG$8))</f>
        <v>Ziel erreicht</v>
      </c>
      <c r="FH12" s="375" t="str">
        <f>IF(INDEX('Opinion Statement (DistHeat)'!$A:$A,FH$8+2)="","",INDEX('Opinion Statement (DistHeat)'!$A:$A,FH$8+2))</f>
        <v>Anlagenteil</v>
      </c>
      <c r="FI12" s="375" t="str">
        <f>IF(INDEX('Opinion Statement (DistHeat)'!$C:$C,FI$8)="","",INDEX('Opinion Statement (DistHeat)'!$C:$C,FI$8))</f>
        <v>Art des Anlagenteils</v>
      </c>
      <c r="FJ12" s="375" t="str">
        <f>IF(INDEX('Opinion Statement (DistHeat)'!$E:$E,FJ$8)="","",INDEX('Opinion Statement (DistHeat)'!$E:$E,FJ$8))</f>
        <v>Intensität oder Emissionswert</v>
      </c>
      <c r="FK12" s="375" t="str">
        <f>IF(INDEX('Opinion Statement (DistHeat)'!$F:$F,FK$8)="","",INDEX('Opinion Statement (DistHeat)'!$F:$F,FK$8))</f>
        <v>Art des Ziels</v>
      </c>
      <c r="FL12" s="375" t="str">
        <f>IF(INDEX('Opinion Statement (DistHeat)'!$G:$G,FL$8)="","",INDEX('Opinion Statement (DistHeat)'!$G:$G,FL$8))</f>
        <v>Ziel erreicht</v>
      </c>
      <c r="FM12" s="176" t="str">
        <f>IF(INDEX('Opinion Statement (DistHeat)'!$C:$C,FM$8+FM$9+1)="","",INDEX('Opinion Statement (DistHeat)'!$C:$C,FM$8+FM$9+1))</f>
        <v>Etappenziel Referenznummer</v>
      </c>
      <c r="FN12" s="172" t="str">
        <f>IF(INDEX('Opinion Statement (DistHeat)'!$D:$D,FN$8+FN$9+1)="","",INDEX('Opinion Statement (DistHeat)'!$D:$D,FN$8+FN$9+1))</f>
        <v>Anmerkungen</v>
      </c>
      <c r="FO12" s="172" t="str">
        <f>IF(INDEX('Opinion Statement (DistHeat)'!$C:$C,FO$8+FO$9+1)="","",INDEX('Opinion Statement (DistHeat)'!$C:$C,FO$8+FO$9+1))</f>
        <v>Etappenziel Referenznummer</v>
      </c>
      <c r="FP12" s="172" t="str">
        <f>IF(INDEX('Opinion Statement (DistHeat)'!$D:$D,FP$8+FP$9+1)="","",INDEX('Opinion Statement (DistHeat)'!$D:$D,FP$8+FP$9+1))</f>
        <v>Anmerkungen</v>
      </c>
      <c r="FQ12" s="172" t="str">
        <f>IF(INDEX('Opinion Statement (DistHeat)'!$C:$C,FQ$8+FQ$9+1)="","",INDEX('Opinion Statement (DistHeat)'!$C:$C,FQ$8+FQ$9+1))</f>
        <v>Etappenziel Referenznummer</v>
      </c>
      <c r="FR12" s="172" t="str">
        <f>IF(INDEX('Opinion Statement (DistHeat)'!$D:$D,FR$8+FR$9+1)="","",INDEX('Opinion Statement (DistHeat)'!$D:$D,FR$8+FR$9+1))</f>
        <v>Anmerkungen</v>
      </c>
      <c r="FS12" s="172" t="str">
        <f>IF(INDEX('Opinion Statement (DistHeat)'!$C:$C,FS$8+FS$9+1)="","",INDEX('Opinion Statement (DistHeat)'!$C:$C,FS$8+FS$9+1))</f>
        <v>Etappenziel Referenznummer</v>
      </c>
      <c r="FT12" s="172" t="str">
        <f>IF(INDEX('Opinion Statement (DistHeat)'!$D:$D,FT$8+FT$9+1)="","",INDEX('Opinion Statement (DistHeat)'!$D:$D,FT$8+FT$9+1))</f>
        <v>Anmerkungen</v>
      </c>
      <c r="FU12" s="172" t="str">
        <f>IF(INDEX('Opinion Statement (DistHeat)'!$C:$C,FU$8+FU$9+1)="","",INDEX('Opinion Statement (DistHeat)'!$C:$C,FU$8+FU$9+1))</f>
        <v>Etappenziel Referenznummer</v>
      </c>
      <c r="FV12" s="378" t="str">
        <f>IF(INDEX('Opinion Statement (DistHeat)'!$D:$D,FV$8+FV$9+1)="","",INDEX('Opinion Statement (DistHeat)'!$D:$D,FV$8+FV$9+1))</f>
        <v>Anmerkungen</v>
      </c>
      <c r="FW12" s="380" t="str">
        <f>IF(INDEX('Opinion Statement (DistHeat)'!$A:$A,FW$8+2)="","",INDEX('Opinion Statement (DistHeat)'!$A:$A,FW$8+2))</f>
        <v>Anlagenteil</v>
      </c>
      <c r="FX12" s="375" t="str">
        <f>IF(INDEX('Opinion Statement (DistHeat)'!$C:$C,FX$8)="","",INDEX('Opinion Statement (DistHeat)'!$C:$C,FX$8))</f>
        <v>Art des Anlagenteils</v>
      </c>
      <c r="FY12" s="375" t="str">
        <f>IF(INDEX('Opinion Statement (DistHeat)'!$E:$E,FY$8)="","",INDEX('Opinion Statement (DistHeat)'!$E:$E,FY$8))</f>
        <v>Intensität oder Emissionswert</v>
      </c>
      <c r="FZ12" s="375" t="str">
        <f>IF(INDEX('Opinion Statement (DistHeat)'!$F:$F,FZ$8)="","",INDEX('Opinion Statement (DistHeat)'!$F:$F,FZ$8))</f>
        <v>Art des Ziels</v>
      </c>
      <c r="GA12" s="375" t="str">
        <f>IF(INDEX('Opinion Statement (DistHeat)'!$G:$G,GA$8)="","",INDEX('Opinion Statement (DistHeat)'!$G:$G,GA$8))</f>
        <v>Ziel erreicht</v>
      </c>
      <c r="GB12" s="375" t="str">
        <f>IF(INDEX('Opinion Statement (DistHeat)'!$A:$A,GB$8+2)="","",INDEX('Opinion Statement (DistHeat)'!$A:$A,GB$8+2))</f>
        <v>Anlagenteil</v>
      </c>
      <c r="GC12" s="375" t="str">
        <f>IF(INDEX('Opinion Statement (DistHeat)'!$C:$C,GC$8)="","",INDEX('Opinion Statement (DistHeat)'!$C:$C,GC$8))</f>
        <v>Art des Anlagenteils</v>
      </c>
      <c r="GD12" s="375" t="str">
        <f>IF(INDEX('Opinion Statement (DistHeat)'!$E:$E,GD$8)="","",INDEX('Opinion Statement (DistHeat)'!$E:$E,GD$8))</f>
        <v>Intensität oder Emissionswert</v>
      </c>
      <c r="GE12" s="375" t="str">
        <f>IF(INDEX('Opinion Statement (DistHeat)'!$F:$F,GE$8)="","",INDEX('Opinion Statement (DistHeat)'!$F:$F,GE$8))</f>
        <v>Art des Ziels</v>
      </c>
      <c r="GF12" s="375" t="str">
        <f>IF(INDEX('Opinion Statement (DistHeat)'!$G:$G,GF$8)="","",INDEX('Opinion Statement (DistHeat)'!$G:$G,GF$8))</f>
        <v>Ziel erreicht</v>
      </c>
      <c r="GG12" s="375" t="str">
        <f>IF(INDEX('Opinion Statement (DistHeat)'!$A:$A,GG$8+2)="","",INDEX('Opinion Statement (DistHeat)'!$A:$A,GG$8+2))</f>
        <v>Anlagenteil</v>
      </c>
      <c r="GH12" s="375" t="str">
        <f>IF(INDEX('Opinion Statement (DistHeat)'!$C:$C,GH$8)="","",INDEX('Opinion Statement (DistHeat)'!$C:$C,GH$8))</f>
        <v>Art des Anlagenteils</v>
      </c>
      <c r="GI12" s="375" t="str">
        <f>IF(INDEX('Opinion Statement (DistHeat)'!$E:$E,GI$8)="","",INDEX('Opinion Statement (DistHeat)'!$E:$E,GI$8))</f>
        <v>Intensität oder Emissionswert</v>
      </c>
      <c r="GJ12" s="375" t="str">
        <f>IF(INDEX('Opinion Statement (DistHeat)'!$F:$F,GJ$8)="","",INDEX('Opinion Statement (DistHeat)'!$F:$F,GJ$8))</f>
        <v>Art des Ziels</v>
      </c>
      <c r="GK12" s="375" t="str">
        <f>IF(INDEX('Opinion Statement (DistHeat)'!$G:$G,GK$8)="","",INDEX('Opinion Statement (DistHeat)'!$G:$G,GK$8))</f>
        <v>Ziel erreicht</v>
      </c>
      <c r="GL12" s="375" t="str">
        <f>IF(INDEX('Opinion Statement (DistHeat)'!$A:$A,GL$8+2)="","",INDEX('Opinion Statement (DistHeat)'!$A:$A,GL$8+2))</f>
        <v>Anlagenteil</v>
      </c>
      <c r="GM12" s="375" t="str">
        <f>IF(INDEX('Opinion Statement (DistHeat)'!$C:$C,GM$8)="","",INDEX('Opinion Statement (DistHeat)'!$C:$C,GM$8))</f>
        <v>Art des Anlagenteils</v>
      </c>
      <c r="GN12" s="375" t="str">
        <f>IF(INDEX('Opinion Statement (DistHeat)'!$E:$E,GN$8)="","",INDEX('Opinion Statement (DistHeat)'!$E:$E,GN$8))</f>
        <v>Intensität oder Emissionswert</v>
      </c>
      <c r="GO12" s="375" t="str">
        <f>IF(INDEX('Opinion Statement (DistHeat)'!$F:$F,GO$8)="","",INDEX('Opinion Statement (DistHeat)'!$F:$F,GO$8))</f>
        <v>Art des Ziels</v>
      </c>
      <c r="GP12" s="375" t="str">
        <f>IF(INDEX('Opinion Statement (DistHeat)'!$G:$G,GP$8)="","",INDEX('Opinion Statement (DistHeat)'!$G:$G,GP$8))</f>
        <v>Ziel erreicht</v>
      </c>
      <c r="GQ12" s="375" t="str">
        <f>IF(INDEX('Opinion Statement (DistHeat)'!$A:$A,GQ$8+2)="","",INDEX('Opinion Statement (DistHeat)'!$A:$A,GQ$8+2))</f>
        <v>Anlagenteil</v>
      </c>
      <c r="GR12" s="375" t="str">
        <f>IF(INDEX('Opinion Statement (DistHeat)'!$C:$C,GR$8)="","",INDEX('Opinion Statement (DistHeat)'!$C:$C,GR$8))</f>
        <v>Art des Anlagenteils</v>
      </c>
      <c r="GS12" s="375" t="str">
        <f>IF(INDEX('Opinion Statement (DistHeat)'!$E:$E,GS$8)="","",INDEX('Opinion Statement (DistHeat)'!$E:$E,GS$8))</f>
        <v>Intensität oder Emissionswert</v>
      </c>
      <c r="GT12" s="375" t="str">
        <f>IF(INDEX('Opinion Statement (DistHeat)'!$F:$F,GT$8)="","",INDEX('Opinion Statement (DistHeat)'!$F:$F,GT$8))</f>
        <v>Art des Ziels</v>
      </c>
      <c r="GU12" s="375" t="str">
        <f>IF(INDEX('Opinion Statement (DistHeat)'!$G:$G,GU$8)="","",INDEX('Opinion Statement (DistHeat)'!$G:$G,GU$8))</f>
        <v>Ziel erreicht</v>
      </c>
      <c r="GV12" s="375" t="str">
        <f>IF(INDEX('Opinion Statement (DistHeat)'!$A:$A,GV$8+2)="","",INDEX('Opinion Statement (DistHeat)'!$A:$A,GV$8+2))</f>
        <v>Anlagenteil</v>
      </c>
      <c r="GW12" s="375" t="str">
        <f>IF(INDEX('Opinion Statement (DistHeat)'!$C:$C,GW$8)="","",INDEX('Opinion Statement (DistHeat)'!$C:$C,GW$8))</f>
        <v>Art des Anlagenteils</v>
      </c>
      <c r="GX12" s="375" t="str">
        <f>IF(INDEX('Opinion Statement (DistHeat)'!$E:$E,GX$8)="","",INDEX('Opinion Statement (DistHeat)'!$E:$E,GX$8))</f>
        <v>Intensität oder Emissionswert</v>
      </c>
      <c r="GY12" s="375" t="str">
        <f>IF(INDEX('Opinion Statement (DistHeat)'!$F:$F,GY$8)="","",INDEX('Opinion Statement (DistHeat)'!$F:$F,GY$8))</f>
        <v>Art des Ziels</v>
      </c>
      <c r="GZ12" s="375" t="str">
        <f>IF(INDEX('Opinion Statement (DistHeat)'!$G:$G,GZ$8)="","",INDEX('Opinion Statement (DistHeat)'!$G:$G,GZ$8))</f>
        <v>Ziel erreicht</v>
      </c>
      <c r="HA12" s="375" t="str">
        <f>IF(INDEX('Opinion Statement (DistHeat)'!$A:$A,HA$8+2)="","",INDEX('Opinion Statement (DistHeat)'!$A:$A,HA$8+2))</f>
        <v>Anlagenteil</v>
      </c>
      <c r="HB12" s="375" t="str">
        <f>IF(INDEX('Opinion Statement (DistHeat)'!$C:$C,HB$8)="","",INDEX('Opinion Statement (DistHeat)'!$C:$C,HB$8))</f>
        <v>Art des Anlagenteils</v>
      </c>
      <c r="HC12" s="375" t="str">
        <f>IF(INDEX('Opinion Statement (DistHeat)'!$E:$E,HC$8)="","",INDEX('Opinion Statement (DistHeat)'!$E:$E,HC$8))</f>
        <v>Intensität oder Emissionswert</v>
      </c>
      <c r="HD12" s="375" t="str">
        <f>IF(INDEX('Opinion Statement (DistHeat)'!$F:$F,HD$8)="","",INDEX('Opinion Statement (DistHeat)'!$F:$F,HD$8))</f>
        <v>Art des Ziels</v>
      </c>
      <c r="HE12" s="375" t="str">
        <f>IF(INDEX('Opinion Statement (DistHeat)'!$G:$G,HE$8)="","",INDEX('Opinion Statement (DistHeat)'!$G:$G,HE$8))</f>
        <v>Ziel erreicht</v>
      </c>
      <c r="HF12" s="375" t="str">
        <f>IF(INDEX('Opinion Statement (DistHeat)'!$A:$A,HF$8+2)="","",INDEX('Opinion Statement (DistHeat)'!$A:$A,HF$8+2))</f>
        <v>Anlagenteil</v>
      </c>
      <c r="HG12" s="375" t="str">
        <f>IF(INDEX('Opinion Statement (DistHeat)'!$C:$C,HG$8)="","",INDEX('Opinion Statement (DistHeat)'!$C:$C,HG$8))</f>
        <v>Art des Anlagenteils</v>
      </c>
      <c r="HH12" s="375" t="str">
        <f>IF(INDEX('Opinion Statement (DistHeat)'!$E:$E,HH$8)="","",INDEX('Opinion Statement (DistHeat)'!$E:$E,HH$8))</f>
        <v>Intensität oder Emissionswert</v>
      </c>
      <c r="HI12" s="375" t="str">
        <f>IF(INDEX('Opinion Statement (DistHeat)'!$F:$F,HI$8)="","",INDEX('Opinion Statement (DistHeat)'!$F:$F,HI$8))</f>
        <v>Art des Ziels</v>
      </c>
      <c r="HJ12" s="375" t="str">
        <f>IF(INDEX('Opinion Statement (DistHeat)'!$G:$G,HJ$8)="","",INDEX('Opinion Statement (DistHeat)'!$G:$G,HJ$8))</f>
        <v>Ziel erreicht</v>
      </c>
      <c r="HK12" s="375" t="str">
        <f>IF(INDEX('Opinion Statement (DistHeat)'!$A:$A,HK$8+2)="","",INDEX('Opinion Statement (DistHeat)'!$A:$A,HK$8+2))</f>
        <v>Anlagenteil</v>
      </c>
      <c r="HL12" s="375" t="str">
        <f>IF(INDEX('Opinion Statement (DistHeat)'!$C:$C,HL$8)="","",INDEX('Opinion Statement (DistHeat)'!$C:$C,HL$8))</f>
        <v>Art des Anlagenteils</v>
      </c>
      <c r="HM12" s="375" t="str">
        <f>IF(INDEX('Opinion Statement (DistHeat)'!$E:$E,HM$8)="","",INDEX('Opinion Statement (DistHeat)'!$E:$E,HM$8))</f>
        <v>Intensität oder Emissionswert</v>
      </c>
      <c r="HN12" s="375" t="str">
        <f>IF(INDEX('Opinion Statement (DistHeat)'!$F:$F,HN$8)="","",INDEX('Opinion Statement (DistHeat)'!$F:$F,HN$8))</f>
        <v>Art des Ziels</v>
      </c>
      <c r="HO12" s="375" t="str">
        <f>IF(INDEX('Opinion Statement (DistHeat)'!$G:$G,HO$8)="","",INDEX('Opinion Statement (DistHeat)'!$G:$G,HO$8))</f>
        <v>Ziel erreicht</v>
      </c>
      <c r="HP12" s="375" t="str">
        <f>IF(INDEX('Opinion Statement (DistHeat)'!$A:$A,HP$8+2)="","",INDEX('Opinion Statement (DistHeat)'!$A:$A,HP$8+2))</f>
        <v>Anlagenteil</v>
      </c>
      <c r="HQ12" s="375" t="str">
        <f>IF(INDEX('Opinion Statement (DistHeat)'!$C:$C,HQ$8)="","",INDEX('Opinion Statement (DistHeat)'!$C:$C,HQ$8))</f>
        <v>Art des Anlagenteils</v>
      </c>
      <c r="HR12" s="375" t="str">
        <f>IF(INDEX('Opinion Statement (DistHeat)'!$E:$E,HR$8)="","",INDEX('Opinion Statement (DistHeat)'!$E:$E,HR$8))</f>
        <v>Intensität oder Emissionswert</v>
      </c>
      <c r="HS12" s="375" t="str">
        <f>IF(INDEX('Opinion Statement (DistHeat)'!$F:$F,HS$8)="","",INDEX('Opinion Statement (DistHeat)'!$F:$F,HS$8))</f>
        <v>Art des Ziels</v>
      </c>
      <c r="HT12" s="375" t="str">
        <f>IF(INDEX('Opinion Statement (DistHeat)'!$G:$G,HT$8)="","",INDEX('Opinion Statement (DistHeat)'!$G:$G,HT$8))</f>
        <v>Ziel erreicht</v>
      </c>
      <c r="HU12" s="176" t="str">
        <f>IF(INDEX('Opinion Statement (DistHeat)'!$C:$C,HU$8+HU$9+1)="","",INDEX('Opinion Statement (DistHeat)'!$C:$C,HU$8+HU$9+1))</f>
        <v>Etappenziel Referenznummer</v>
      </c>
      <c r="HV12" s="172" t="str">
        <f>IF(INDEX('Opinion Statement (DistHeat)'!$D:$D,HV$8+HV$9+1)="","",INDEX('Opinion Statement (DistHeat)'!$D:$D,HV$8+HV$9+1))</f>
        <v>Anmerkungen</v>
      </c>
      <c r="HW12" s="172" t="str">
        <f>IF(INDEX('Opinion Statement (DistHeat)'!$C:$C,HW$8+HW$9+1)="","",INDEX('Opinion Statement (DistHeat)'!$C:$C,HW$8+HW$9+1))</f>
        <v>Etappenziel Referenznummer</v>
      </c>
      <c r="HX12" s="172" t="str">
        <f>IF(INDEX('Opinion Statement (DistHeat)'!$D:$D,HX$8+HX$9+1)="","",INDEX('Opinion Statement (DistHeat)'!$D:$D,HX$8+HX$9+1))</f>
        <v>Anmerkungen</v>
      </c>
      <c r="HY12" s="172" t="str">
        <f>IF(INDEX('Opinion Statement (DistHeat)'!$C:$C,HY$8+HY$9+1)="","",INDEX('Opinion Statement (DistHeat)'!$C:$C,HY$8+HY$9+1))</f>
        <v>Etappenziel Referenznummer</v>
      </c>
      <c r="HZ12" s="172" t="str">
        <f>IF(INDEX('Opinion Statement (DistHeat)'!$D:$D,HZ$8+HZ$9+1)="","",INDEX('Opinion Statement (DistHeat)'!$D:$D,HZ$8+HZ$9+1))</f>
        <v>Anmerkungen</v>
      </c>
      <c r="IA12" s="172" t="str">
        <f>IF(INDEX('Opinion Statement (DistHeat)'!$C:$C,IA$8+IA$9+1)="","",INDEX('Opinion Statement (DistHeat)'!$C:$C,IA$8+IA$9+1))</f>
        <v>Etappenziel Referenznummer</v>
      </c>
      <c r="IB12" s="172" t="str">
        <f>IF(INDEX('Opinion Statement (DistHeat)'!$D:$D,IB$8+IB$9+1)="","",INDEX('Opinion Statement (DistHeat)'!$D:$D,IB$8+IB$9+1))</f>
        <v>Anmerkungen</v>
      </c>
      <c r="IC12" s="172" t="str">
        <f>IF(INDEX('Opinion Statement (DistHeat)'!$C:$C,IC$8+IC$9+1)="","",INDEX('Opinion Statement (DistHeat)'!$C:$C,IC$8+IC$9+1))</f>
        <v>Etappenziel Referenznummer</v>
      </c>
      <c r="ID12" s="378" t="str">
        <f>IF(INDEX('Opinion Statement (DistHeat)'!$D:$D,ID$8+ID$9+1)="","",INDEX('Opinion Statement (DistHeat)'!$D:$D,ID$8+ID$9+1))</f>
        <v>Anmerkungen</v>
      </c>
      <c r="IE12" s="380" t="str">
        <f>IF(INDEX('Opinion Statement (DistHeat)'!$A:$A,IE$8+2)="","",INDEX('Opinion Statement (DistHeat)'!$A:$A,IE$8+2))</f>
        <v>Anlagenteil</v>
      </c>
      <c r="IF12" s="375" t="str">
        <f>IF(INDEX('Opinion Statement (DistHeat)'!$C:$C,IF$8)="","",INDEX('Opinion Statement (DistHeat)'!$C:$C,IF$8))</f>
        <v>Art des Anlagenteils</v>
      </c>
      <c r="IG12" s="375" t="str">
        <f>IF(INDEX('Opinion Statement (DistHeat)'!$E:$E,IG$8)="","",INDEX('Opinion Statement (DistHeat)'!$E:$E,IG$8))</f>
        <v>Intensität oder Emissionswert</v>
      </c>
      <c r="IH12" s="375" t="str">
        <f>IF(INDEX('Opinion Statement (DistHeat)'!$F:$F,IH$8)="","",INDEX('Opinion Statement (DistHeat)'!$F:$F,IH$8))</f>
        <v>Art des Ziels</v>
      </c>
      <c r="II12" s="375" t="str">
        <f>IF(INDEX('Opinion Statement (DistHeat)'!$G:$G,II$8)="","",INDEX('Opinion Statement (DistHeat)'!$G:$G,II$8))</f>
        <v>Ziel erreicht</v>
      </c>
      <c r="IJ12" s="375" t="str">
        <f>IF(INDEX('Opinion Statement (DistHeat)'!$A:$A,IJ$8+2)="","",INDEX('Opinion Statement (DistHeat)'!$A:$A,IJ$8+2))</f>
        <v>Anlagenteil</v>
      </c>
      <c r="IK12" s="375" t="str">
        <f>IF(INDEX('Opinion Statement (DistHeat)'!$C:$C,IK$8)="","",INDEX('Opinion Statement (DistHeat)'!$C:$C,IK$8))</f>
        <v>Art des Anlagenteils</v>
      </c>
      <c r="IL12" s="375" t="str">
        <f>IF(INDEX('Opinion Statement (DistHeat)'!$E:$E,IL$8)="","",INDEX('Opinion Statement (DistHeat)'!$E:$E,IL$8))</f>
        <v>Intensität oder Emissionswert</v>
      </c>
      <c r="IM12" s="375" t="str">
        <f>IF(INDEX('Opinion Statement (DistHeat)'!$F:$F,IM$8)="","",INDEX('Opinion Statement (DistHeat)'!$F:$F,IM$8))</f>
        <v>Art des Ziels</v>
      </c>
      <c r="IN12" s="375" t="str">
        <f>IF(INDEX('Opinion Statement (DistHeat)'!$G:$G,IN$8)="","",INDEX('Opinion Statement (DistHeat)'!$G:$G,IN$8))</f>
        <v>Ziel erreicht</v>
      </c>
      <c r="IO12" s="375" t="str">
        <f>IF(INDEX('Opinion Statement (DistHeat)'!$A:$A,IO$8+2)="","",INDEX('Opinion Statement (DistHeat)'!$A:$A,IO$8+2))</f>
        <v>Anlagenteil</v>
      </c>
      <c r="IP12" s="375" t="str">
        <f>IF(INDEX('Opinion Statement (DistHeat)'!$C:$C,IP$8)="","",INDEX('Opinion Statement (DistHeat)'!$C:$C,IP$8))</f>
        <v>Art des Anlagenteils</v>
      </c>
      <c r="IQ12" s="375" t="str">
        <f>IF(INDEX('Opinion Statement (DistHeat)'!$E:$E,IQ$8)="","",INDEX('Opinion Statement (DistHeat)'!$E:$E,IQ$8))</f>
        <v>Intensität oder Emissionswert</v>
      </c>
      <c r="IR12" s="375" t="str">
        <f>IF(INDEX('Opinion Statement (DistHeat)'!$F:$F,IR$8)="","",INDEX('Opinion Statement (DistHeat)'!$F:$F,IR$8))</f>
        <v>Art des Ziels</v>
      </c>
      <c r="IS12" s="375" t="str">
        <f>IF(INDEX('Opinion Statement (DistHeat)'!$G:$G,IS$8)="","",INDEX('Opinion Statement (DistHeat)'!$G:$G,IS$8))</f>
        <v>Ziel erreicht</v>
      </c>
      <c r="IT12" s="375" t="str">
        <f>IF(INDEX('Opinion Statement (DistHeat)'!$A:$A,IT$8+2)="","",INDEX('Opinion Statement (DistHeat)'!$A:$A,IT$8+2))</f>
        <v>Anlagenteil</v>
      </c>
      <c r="IU12" s="375" t="str">
        <f>IF(INDEX('Opinion Statement (DistHeat)'!$C:$C,IU$8)="","",INDEX('Opinion Statement (DistHeat)'!$C:$C,IU$8))</f>
        <v>Art des Anlagenteils</v>
      </c>
      <c r="IV12" s="375" t="str">
        <f>IF(INDEX('Opinion Statement (DistHeat)'!$E:$E,IV$8)="","",INDEX('Opinion Statement (DistHeat)'!$E:$E,IV$8))</f>
        <v>Intensität oder Emissionswert</v>
      </c>
      <c r="IW12" s="375" t="str">
        <f>IF(INDEX('Opinion Statement (DistHeat)'!$F:$F,IW$8)="","",INDEX('Opinion Statement (DistHeat)'!$F:$F,IW$8))</f>
        <v>Art des Ziels</v>
      </c>
      <c r="IX12" s="375" t="str">
        <f>IF(INDEX('Opinion Statement (DistHeat)'!$G:$G,IX$8)="","",INDEX('Opinion Statement (DistHeat)'!$G:$G,IX$8))</f>
        <v>Ziel erreicht</v>
      </c>
      <c r="IY12" s="375" t="str">
        <f>IF(INDEX('Opinion Statement (DistHeat)'!$A:$A,IY$8+2)="","",INDEX('Opinion Statement (DistHeat)'!$A:$A,IY$8+2))</f>
        <v>Anlagenteil</v>
      </c>
      <c r="IZ12" s="375" t="str">
        <f>IF(INDEX('Opinion Statement (DistHeat)'!$C:$C,IZ$8)="","",INDEX('Opinion Statement (DistHeat)'!$C:$C,IZ$8))</f>
        <v>Art des Anlagenteils</v>
      </c>
      <c r="JA12" s="375" t="str">
        <f>IF(INDEX('Opinion Statement (DistHeat)'!$E:$E,JA$8)="","",INDEX('Opinion Statement (DistHeat)'!$E:$E,JA$8))</f>
        <v>Intensität oder Emissionswert</v>
      </c>
      <c r="JB12" s="375" t="str">
        <f>IF(INDEX('Opinion Statement (DistHeat)'!$F:$F,JB$8)="","",INDEX('Opinion Statement (DistHeat)'!$F:$F,JB$8))</f>
        <v>Art des Ziels</v>
      </c>
      <c r="JC12" s="375" t="str">
        <f>IF(INDEX('Opinion Statement (DistHeat)'!$G:$G,JC$8)="","",INDEX('Opinion Statement (DistHeat)'!$G:$G,JC$8))</f>
        <v>Ziel erreicht</v>
      </c>
      <c r="JD12" s="375" t="str">
        <f>IF(INDEX('Opinion Statement (DistHeat)'!$A:$A,JD$8+2)="","",INDEX('Opinion Statement (DistHeat)'!$A:$A,JD$8+2))</f>
        <v>Anlagenteil</v>
      </c>
      <c r="JE12" s="375" t="str">
        <f>IF(INDEX('Opinion Statement (DistHeat)'!$C:$C,JE$8)="","",INDEX('Opinion Statement (DistHeat)'!$C:$C,JE$8))</f>
        <v>Art des Anlagenteils</v>
      </c>
      <c r="JF12" s="375" t="str">
        <f>IF(INDEX('Opinion Statement (DistHeat)'!$E:$E,JF$8)="","",INDEX('Opinion Statement (DistHeat)'!$E:$E,JF$8))</f>
        <v>Intensität oder Emissionswert</v>
      </c>
      <c r="JG12" s="375" t="str">
        <f>IF(INDEX('Opinion Statement (DistHeat)'!$F:$F,JG$8)="","",INDEX('Opinion Statement (DistHeat)'!$F:$F,JG$8))</f>
        <v>Art des Ziels</v>
      </c>
      <c r="JH12" s="375" t="str">
        <f>IF(INDEX('Opinion Statement (DistHeat)'!$G:$G,JH$8)="","",INDEX('Opinion Statement (DistHeat)'!$G:$G,JH$8))</f>
        <v>Ziel erreicht</v>
      </c>
      <c r="JI12" s="375" t="str">
        <f>IF(INDEX('Opinion Statement (DistHeat)'!$A:$A,JI$8+2)="","",INDEX('Opinion Statement (DistHeat)'!$A:$A,JI$8+2))</f>
        <v>Anlagenteil</v>
      </c>
      <c r="JJ12" s="375" t="str">
        <f>IF(INDEX('Opinion Statement (DistHeat)'!$C:$C,JJ$8)="","",INDEX('Opinion Statement (DistHeat)'!$C:$C,JJ$8))</f>
        <v>Art des Anlagenteils</v>
      </c>
      <c r="JK12" s="375" t="str">
        <f>IF(INDEX('Opinion Statement (DistHeat)'!$E:$E,JK$8)="","",INDEX('Opinion Statement (DistHeat)'!$E:$E,JK$8))</f>
        <v>Intensität oder Emissionswert</v>
      </c>
      <c r="JL12" s="375" t="str">
        <f>IF(INDEX('Opinion Statement (DistHeat)'!$F:$F,JL$8)="","",INDEX('Opinion Statement (DistHeat)'!$F:$F,JL$8))</f>
        <v>Art des Ziels</v>
      </c>
      <c r="JM12" s="375" t="str">
        <f>IF(INDEX('Opinion Statement (DistHeat)'!$G:$G,JM$8)="","",INDEX('Opinion Statement (DistHeat)'!$G:$G,JM$8))</f>
        <v>Ziel erreicht</v>
      </c>
      <c r="JN12" s="375" t="str">
        <f>IF(INDEX('Opinion Statement (DistHeat)'!$A:$A,JN$8+2)="","",INDEX('Opinion Statement (DistHeat)'!$A:$A,JN$8+2))</f>
        <v>Anlagenteil</v>
      </c>
      <c r="JO12" s="375" t="str">
        <f>IF(INDEX('Opinion Statement (DistHeat)'!$C:$C,JO$8)="","",INDEX('Opinion Statement (DistHeat)'!$C:$C,JO$8))</f>
        <v>Art des Anlagenteils</v>
      </c>
      <c r="JP12" s="375" t="str">
        <f>IF(INDEX('Opinion Statement (DistHeat)'!$E:$E,JP$8)="","",INDEX('Opinion Statement (DistHeat)'!$E:$E,JP$8))</f>
        <v>Intensität oder Emissionswert</v>
      </c>
      <c r="JQ12" s="375" t="str">
        <f>IF(INDEX('Opinion Statement (DistHeat)'!$F:$F,JQ$8)="","",INDEX('Opinion Statement (DistHeat)'!$F:$F,JQ$8))</f>
        <v>Art des Ziels</v>
      </c>
      <c r="JR12" s="375" t="str">
        <f>IF(INDEX('Opinion Statement (DistHeat)'!$G:$G,JR$8)="","",INDEX('Opinion Statement (DistHeat)'!$G:$G,JR$8))</f>
        <v>Ziel erreicht</v>
      </c>
      <c r="JS12" s="375" t="str">
        <f>IF(INDEX('Opinion Statement (DistHeat)'!$A:$A,JS$8+2)="","",INDEX('Opinion Statement (DistHeat)'!$A:$A,JS$8+2))</f>
        <v>Anlagenteil</v>
      </c>
      <c r="JT12" s="375" t="str">
        <f>IF(INDEX('Opinion Statement (DistHeat)'!$C:$C,JT$8)="","",INDEX('Opinion Statement (DistHeat)'!$C:$C,JT$8))</f>
        <v>Art des Anlagenteils</v>
      </c>
      <c r="JU12" s="375" t="str">
        <f>IF(INDEX('Opinion Statement (DistHeat)'!$E:$E,JU$8)="","",INDEX('Opinion Statement (DistHeat)'!$E:$E,JU$8))</f>
        <v>Intensität oder Emissionswert</v>
      </c>
      <c r="JV12" s="375" t="str">
        <f>IF(INDEX('Opinion Statement (DistHeat)'!$F:$F,JV$8)="","",INDEX('Opinion Statement (DistHeat)'!$F:$F,JV$8))</f>
        <v>Art des Ziels</v>
      </c>
      <c r="JW12" s="375" t="str">
        <f>IF(INDEX('Opinion Statement (DistHeat)'!$G:$G,JW$8)="","",INDEX('Opinion Statement (DistHeat)'!$G:$G,JW$8))</f>
        <v>Ziel erreicht</v>
      </c>
      <c r="JX12" s="375" t="str">
        <f>IF(INDEX('Opinion Statement (DistHeat)'!$A:$A,JX$8+2)="","",INDEX('Opinion Statement (DistHeat)'!$A:$A,JX$8+2))</f>
        <v>Anlagenteil</v>
      </c>
      <c r="JY12" s="375" t="str">
        <f>IF(INDEX('Opinion Statement (DistHeat)'!$C:$C,JY$8)="","",INDEX('Opinion Statement (DistHeat)'!$C:$C,JY$8))</f>
        <v>Art des Anlagenteils</v>
      </c>
      <c r="JZ12" s="375" t="str">
        <f>IF(INDEX('Opinion Statement (DistHeat)'!$E:$E,JZ$8)="","",INDEX('Opinion Statement (DistHeat)'!$E:$E,JZ$8))</f>
        <v>Intensität oder Emissionswert</v>
      </c>
      <c r="KA12" s="375" t="str">
        <f>IF(INDEX('Opinion Statement (DistHeat)'!$F:$F,KA$8)="","",INDEX('Opinion Statement (DistHeat)'!$F:$F,KA$8))</f>
        <v>Art des Ziels</v>
      </c>
      <c r="KB12" s="375" t="str">
        <f>IF(INDEX('Opinion Statement (DistHeat)'!$G:$G,KB$8)="","",INDEX('Opinion Statement (DistHeat)'!$G:$G,KB$8))</f>
        <v>Ziel erreicht</v>
      </c>
      <c r="KC12" s="176" t="str">
        <f>IF(INDEX('Opinion Statement (DistHeat)'!$C:$C,KC$8+KC$9+1)="","",INDEX('Opinion Statement (DistHeat)'!$C:$C,KC$8+KC$9+1))</f>
        <v>Etappenziel Referenznummer</v>
      </c>
      <c r="KD12" s="172" t="str">
        <f>IF(INDEX('Opinion Statement (DistHeat)'!$D:$D,KD$8+KD$9+1)="","",INDEX('Opinion Statement (DistHeat)'!$D:$D,KD$8+KD$9+1))</f>
        <v>Anmerkungen</v>
      </c>
      <c r="KE12" s="172" t="str">
        <f>IF(INDEX('Opinion Statement (DistHeat)'!$C:$C,KE$8+KE$9+1)="","",INDEX('Opinion Statement (DistHeat)'!$C:$C,KE$8+KE$9+1))</f>
        <v>Etappenziel Referenznummer</v>
      </c>
      <c r="KF12" s="172" t="str">
        <f>IF(INDEX('Opinion Statement (DistHeat)'!$D:$D,KF$8+KF$9+1)="","",INDEX('Opinion Statement (DistHeat)'!$D:$D,KF$8+KF$9+1))</f>
        <v>Anmerkungen</v>
      </c>
      <c r="KG12" s="172" t="str">
        <f>IF(INDEX('Opinion Statement (DistHeat)'!$C:$C,KG$8+KG$9+1)="","",INDEX('Opinion Statement (DistHeat)'!$C:$C,KG$8+KG$9+1))</f>
        <v>Etappenziel Referenznummer</v>
      </c>
      <c r="KH12" s="172" t="str">
        <f>IF(INDEX('Opinion Statement (DistHeat)'!$D:$D,KH$8+KH$9+1)="","",INDEX('Opinion Statement (DistHeat)'!$D:$D,KH$8+KH$9+1))</f>
        <v>Anmerkungen</v>
      </c>
      <c r="KI12" s="172" t="str">
        <f>IF(INDEX('Opinion Statement (DistHeat)'!$C:$C,KI$8+KI$9+1)="","",INDEX('Opinion Statement (DistHeat)'!$C:$C,KI$8+KI$9+1))</f>
        <v>Etappenziel Referenznummer</v>
      </c>
      <c r="KJ12" s="172" t="str">
        <f>IF(INDEX('Opinion Statement (DistHeat)'!$D:$D,KJ$8+KJ$9+1)="","",INDEX('Opinion Statement (DistHeat)'!$D:$D,KJ$8+KJ$9+1))</f>
        <v>Anmerkungen</v>
      </c>
      <c r="KK12" s="172" t="str">
        <f>IF(INDEX('Opinion Statement (DistHeat)'!$C:$C,KK$8+KK$9+1)="","",INDEX('Opinion Statement (DistHeat)'!$C:$C,KK$8+KK$9+1))</f>
        <v>Etappenziel Referenznummer</v>
      </c>
      <c r="KL12" s="378" t="str">
        <f>IF(INDEX('Opinion Statement (DistHeat)'!$D:$D,KL$8+KL$9+1)="","",INDEX('Opinion Statement (DistHeat)'!$D:$D,KL$8+KL$9+1))</f>
        <v>Anmerkungen</v>
      </c>
      <c r="KM12" s="380" t="str">
        <f>IF(INDEX('Opinion Statement (DistHeat)'!$A:$A,KM$8+2)="","",INDEX('Opinion Statement (DistHeat)'!$A:$A,KM$8+2))</f>
        <v>Anlagenteil</v>
      </c>
      <c r="KN12" s="375" t="str">
        <f>IF(INDEX('Opinion Statement (DistHeat)'!$C:$C,KN$8)="","",INDEX('Opinion Statement (DistHeat)'!$C:$C,KN$8))</f>
        <v>Art des Anlagenteils</v>
      </c>
      <c r="KO12" s="375" t="str">
        <f>IF(INDEX('Opinion Statement (DistHeat)'!$E:$E,KO$8)="","",INDEX('Opinion Statement (DistHeat)'!$E:$E,KO$8))</f>
        <v>Intensität oder Emissionswert</v>
      </c>
      <c r="KP12" s="375" t="str">
        <f>IF(INDEX('Opinion Statement (DistHeat)'!$F:$F,KP$8)="","",INDEX('Opinion Statement (DistHeat)'!$F:$F,KP$8))</f>
        <v>Art des Ziels</v>
      </c>
      <c r="KQ12" s="375" t="str">
        <f>IF(INDEX('Opinion Statement (DistHeat)'!$G:$G,KQ$8)="","",INDEX('Opinion Statement (DistHeat)'!$G:$G,KQ$8))</f>
        <v>Ziel erreicht</v>
      </c>
      <c r="KR12" s="375" t="str">
        <f>IF(INDEX('Opinion Statement (DistHeat)'!$A:$A,KR$8+2)="","",INDEX('Opinion Statement (DistHeat)'!$A:$A,KR$8+2))</f>
        <v>Anlagenteil</v>
      </c>
      <c r="KS12" s="375" t="str">
        <f>IF(INDEX('Opinion Statement (DistHeat)'!$C:$C,KS$8)="","",INDEX('Opinion Statement (DistHeat)'!$C:$C,KS$8))</f>
        <v>Art des Anlagenteils</v>
      </c>
      <c r="KT12" s="375" t="str">
        <f>IF(INDEX('Opinion Statement (DistHeat)'!$E:$E,KT$8)="","",INDEX('Opinion Statement (DistHeat)'!$E:$E,KT$8))</f>
        <v>Intensität oder Emissionswert</v>
      </c>
      <c r="KU12" s="375" t="str">
        <f>IF(INDEX('Opinion Statement (DistHeat)'!$F:$F,KU$8)="","",INDEX('Opinion Statement (DistHeat)'!$F:$F,KU$8))</f>
        <v>Art des Ziels</v>
      </c>
      <c r="KV12" s="375" t="str">
        <f>IF(INDEX('Opinion Statement (DistHeat)'!$G:$G,KV$8)="","",INDEX('Opinion Statement (DistHeat)'!$G:$G,KV$8))</f>
        <v>Ziel erreicht</v>
      </c>
      <c r="KW12" s="375" t="str">
        <f>IF(INDEX('Opinion Statement (DistHeat)'!$A:$A,KW$8+2)="","",INDEX('Opinion Statement (DistHeat)'!$A:$A,KW$8+2))</f>
        <v>Anlagenteil</v>
      </c>
      <c r="KX12" s="375" t="str">
        <f>IF(INDEX('Opinion Statement (DistHeat)'!$C:$C,KX$8)="","",INDEX('Opinion Statement (DistHeat)'!$C:$C,KX$8))</f>
        <v>Art des Anlagenteils</v>
      </c>
      <c r="KY12" s="375" t="str">
        <f>IF(INDEX('Opinion Statement (DistHeat)'!$E:$E,KY$8)="","",INDEX('Opinion Statement (DistHeat)'!$E:$E,KY$8))</f>
        <v>Intensität oder Emissionswert</v>
      </c>
      <c r="KZ12" s="375" t="str">
        <f>IF(INDEX('Opinion Statement (DistHeat)'!$F:$F,KZ$8)="","",INDEX('Opinion Statement (DistHeat)'!$F:$F,KZ$8))</f>
        <v>Art des Ziels</v>
      </c>
      <c r="LA12" s="375" t="str">
        <f>IF(INDEX('Opinion Statement (DistHeat)'!$G:$G,LA$8)="","",INDEX('Opinion Statement (DistHeat)'!$G:$G,LA$8))</f>
        <v>Ziel erreicht</v>
      </c>
      <c r="LB12" s="375" t="str">
        <f>IF(INDEX('Opinion Statement (DistHeat)'!$A:$A,LB$8+2)="","",INDEX('Opinion Statement (DistHeat)'!$A:$A,LB$8+2))</f>
        <v>Anlagenteil</v>
      </c>
      <c r="LC12" s="375" t="str">
        <f>IF(INDEX('Opinion Statement (DistHeat)'!$C:$C,LC$8)="","",INDEX('Opinion Statement (DistHeat)'!$C:$C,LC$8))</f>
        <v>Art des Anlagenteils</v>
      </c>
      <c r="LD12" s="375" t="str">
        <f>IF(INDEX('Opinion Statement (DistHeat)'!$E:$E,LD$8)="","",INDEX('Opinion Statement (DistHeat)'!$E:$E,LD$8))</f>
        <v>Intensität oder Emissionswert</v>
      </c>
      <c r="LE12" s="375" t="str">
        <f>IF(INDEX('Opinion Statement (DistHeat)'!$F:$F,LE$8)="","",INDEX('Opinion Statement (DistHeat)'!$F:$F,LE$8))</f>
        <v>Art des Ziels</v>
      </c>
      <c r="LF12" s="375" t="str">
        <f>IF(INDEX('Opinion Statement (DistHeat)'!$G:$G,LF$8)="","",INDEX('Opinion Statement (DistHeat)'!$G:$G,LF$8))</f>
        <v>Ziel erreicht</v>
      </c>
      <c r="LG12" s="375" t="str">
        <f>IF(INDEX('Opinion Statement (DistHeat)'!$A:$A,LG$8+2)="","",INDEX('Opinion Statement (DistHeat)'!$A:$A,LG$8+2))</f>
        <v>Anlagenteil</v>
      </c>
      <c r="LH12" s="375" t="str">
        <f>IF(INDEX('Opinion Statement (DistHeat)'!$C:$C,LH$8)="","",INDEX('Opinion Statement (DistHeat)'!$C:$C,LH$8))</f>
        <v>Art des Anlagenteils</v>
      </c>
      <c r="LI12" s="375" t="str">
        <f>IF(INDEX('Opinion Statement (DistHeat)'!$E:$E,LI$8)="","",INDEX('Opinion Statement (DistHeat)'!$E:$E,LI$8))</f>
        <v>Intensität oder Emissionswert</v>
      </c>
      <c r="LJ12" s="375" t="str">
        <f>IF(INDEX('Opinion Statement (DistHeat)'!$F:$F,LJ$8)="","",INDEX('Opinion Statement (DistHeat)'!$F:$F,LJ$8))</f>
        <v>Art des Ziels</v>
      </c>
      <c r="LK12" s="375" t="str">
        <f>IF(INDEX('Opinion Statement (DistHeat)'!$G:$G,LK$8)="","",INDEX('Opinion Statement (DistHeat)'!$G:$G,LK$8))</f>
        <v>Ziel erreicht</v>
      </c>
      <c r="LL12" s="375" t="str">
        <f>IF(INDEX('Opinion Statement (DistHeat)'!$A:$A,LL$8+2)="","",INDEX('Opinion Statement (DistHeat)'!$A:$A,LL$8+2))</f>
        <v>Anlagenteil</v>
      </c>
      <c r="LM12" s="375" t="str">
        <f>IF(INDEX('Opinion Statement (DistHeat)'!$C:$C,LM$8)="","",INDEX('Opinion Statement (DistHeat)'!$C:$C,LM$8))</f>
        <v>Art des Anlagenteils</v>
      </c>
      <c r="LN12" s="375" t="str">
        <f>IF(INDEX('Opinion Statement (DistHeat)'!$E:$E,LN$8)="","",INDEX('Opinion Statement (DistHeat)'!$E:$E,LN$8))</f>
        <v>Intensität oder Emissionswert</v>
      </c>
      <c r="LO12" s="375" t="str">
        <f>IF(INDEX('Opinion Statement (DistHeat)'!$F:$F,LO$8)="","",INDEX('Opinion Statement (DistHeat)'!$F:$F,LO$8))</f>
        <v>Art des Ziels</v>
      </c>
      <c r="LP12" s="375" t="str">
        <f>IF(INDEX('Opinion Statement (DistHeat)'!$G:$G,LP$8)="","",INDEX('Opinion Statement (DistHeat)'!$G:$G,LP$8))</f>
        <v>Ziel erreicht</v>
      </c>
      <c r="LQ12" s="375" t="str">
        <f>IF(INDEX('Opinion Statement (DistHeat)'!$A:$A,LQ$8+2)="","",INDEX('Opinion Statement (DistHeat)'!$A:$A,LQ$8+2))</f>
        <v>Anlagenteil</v>
      </c>
      <c r="LR12" s="375" t="str">
        <f>IF(INDEX('Opinion Statement (DistHeat)'!$C:$C,LR$8)="","",INDEX('Opinion Statement (DistHeat)'!$C:$C,LR$8))</f>
        <v>Art des Anlagenteils</v>
      </c>
      <c r="LS12" s="375" t="str">
        <f>IF(INDEX('Opinion Statement (DistHeat)'!$E:$E,LS$8)="","",INDEX('Opinion Statement (DistHeat)'!$E:$E,LS$8))</f>
        <v>Intensität oder Emissionswert</v>
      </c>
      <c r="LT12" s="375" t="str">
        <f>IF(INDEX('Opinion Statement (DistHeat)'!$F:$F,LT$8)="","",INDEX('Opinion Statement (DistHeat)'!$F:$F,LT$8))</f>
        <v>Art des Ziels</v>
      </c>
      <c r="LU12" s="375" t="str">
        <f>IF(INDEX('Opinion Statement (DistHeat)'!$G:$G,LU$8)="","",INDEX('Opinion Statement (DistHeat)'!$G:$G,LU$8))</f>
        <v>Ziel erreicht</v>
      </c>
      <c r="LV12" s="375" t="str">
        <f>IF(INDEX('Opinion Statement (DistHeat)'!$A:$A,LV$8+2)="","",INDEX('Opinion Statement (DistHeat)'!$A:$A,LV$8+2))</f>
        <v>Anlagenteil</v>
      </c>
      <c r="LW12" s="375" t="str">
        <f>IF(INDEX('Opinion Statement (DistHeat)'!$C:$C,LW$8)="","",INDEX('Opinion Statement (DistHeat)'!$C:$C,LW$8))</f>
        <v>Art des Anlagenteils</v>
      </c>
      <c r="LX12" s="375" t="str">
        <f>IF(INDEX('Opinion Statement (DistHeat)'!$E:$E,LX$8)="","",INDEX('Opinion Statement (DistHeat)'!$E:$E,LX$8))</f>
        <v>Intensität oder Emissionswert</v>
      </c>
      <c r="LY12" s="375" t="str">
        <f>IF(INDEX('Opinion Statement (DistHeat)'!$F:$F,LY$8)="","",INDEX('Opinion Statement (DistHeat)'!$F:$F,LY$8))</f>
        <v>Art des Ziels</v>
      </c>
      <c r="LZ12" s="375" t="str">
        <f>IF(INDEX('Opinion Statement (DistHeat)'!$G:$G,LZ$8)="","",INDEX('Opinion Statement (DistHeat)'!$G:$G,LZ$8))</f>
        <v>Ziel erreicht</v>
      </c>
      <c r="MA12" s="375" t="str">
        <f>IF(INDEX('Opinion Statement (DistHeat)'!$A:$A,MA$8+2)="","",INDEX('Opinion Statement (DistHeat)'!$A:$A,MA$8+2))</f>
        <v>Anlagenteil</v>
      </c>
      <c r="MB12" s="375" t="str">
        <f>IF(INDEX('Opinion Statement (DistHeat)'!$C:$C,MB$8)="","",INDEX('Opinion Statement (DistHeat)'!$C:$C,MB$8))</f>
        <v>Art des Anlagenteils</v>
      </c>
      <c r="MC12" s="375" t="str">
        <f>IF(INDEX('Opinion Statement (DistHeat)'!$E:$E,MC$8)="","",INDEX('Opinion Statement (DistHeat)'!$E:$E,MC$8))</f>
        <v>Intensität oder Emissionswert</v>
      </c>
      <c r="MD12" s="375" t="str">
        <f>IF(INDEX('Opinion Statement (DistHeat)'!$F:$F,MD$8)="","",INDEX('Opinion Statement (DistHeat)'!$F:$F,MD$8))</f>
        <v>Art des Ziels</v>
      </c>
      <c r="ME12" s="375" t="str">
        <f>IF(INDEX('Opinion Statement (DistHeat)'!$G:$G,ME$8)="","",INDEX('Opinion Statement (DistHeat)'!$G:$G,ME$8))</f>
        <v>Ziel erreicht</v>
      </c>
      <c r="MF12" s="375" t="str">
        <f>IF(INDEX('Opinion Statement (DistHeat)'!$A:$A,MF$8+2)="","",INDEX('Opinion Statement (DistHeat)'!$A:$A,MF$8+2))</f>
        <v>Anlagenteil</v>
      </c>
      <c r="MG12" s="375" t="str">
        <f>IF(INDEX('Opinion Statement (DistHeat)'!$C:$C,MG$8)="","",INDEX('Opinion Statement (DistHeat)'!$C:$C,MG$8))</f>
        <v>Art des Anlagenteils</v>
      </c>
      <c r="MH12" s="375" t="str">
        <f>IF(INDEX('Opinion Statement (DistHeat)'!$E:$E,MH$8)="","",INDEX('Opinion Statement (DistHeat)'!$E:$E,MH$8))</f>
        <v>Intensität oder Emissionswert</v>
      </c>
      <c r="MI12" s="375" t="str">
        <f>IF(INDEX('Opinion Statement (DistHeat)'!$F:$F,MI$8)="","",INDEX('Opinion Statement (DistHeat)'!$F:$F,MI$8))</f>
        <v>Art des Ziels</v>
      </c>
      <c r="MJ12" s="375" t="str">
        <f>IF(INDEX('Opinion Statement (DistHeat)'!$G:$G,MJ$8)="","",INDEX('Opinion Statement (DistHeat)'!$G:$G,MJ$8))</f>
        <v>Ziel erreicht</v>
      </c>
      <c r="MK12" s="176" t="str">
        <f>IF(INDEX('Opinion Statement (DistHeat)'!$C:$C,MK$8+MK$9+1)="","",INDEX('Opinion Statement (DistHeat)'!$C:$C,MK$8+MK$9+1))</f>
        <v>Etappenziel Referenznummer</v>
      </c>
      <c r="ML12" s="172" t="str">
        <f>IF(INDEX('Opinion Statement (DistHeat)'!$D:$D,ML$8+ML$9+1)="","",INDEX('Opinion Statement (DistHeat)'!$D:$D,ML$8+ML$9+1))</f>
        <v>Anmerkungen</v>
      </c>
      <c r="MM12" s="172" t="str">
        <f>IF(INDEX('Opinion Statement (DistHeat)'!$C:$C,MM$8+MM$9+1)="","",INDEX('Opinion Statement (DistHeat)'!$C:$C,MM$8+MM$9+1))</f>
        <v>Etappenziel Referenznummer</v>
      </c>
      <c r="MN12" s="172" t="str">
        <f>IF(INDEX('Opinion Statement (DistHeat)'!$D:$D,MN$8+MN$9+1)="","",INDEX('Opinion Statement (DistHeat)'!$D:$D,MN$8+MN$9+1))</f>
        <v>Anmerkungen</v>
      </c>
      <c r="MO12" s="172" t="str">
        <f>IF(INDEX('Opinion Statement (DistHeat)'!$C:$C,MO$8+MO$9+1)="","",INDEX('Opinion Statement (DistHeat)'!$C:$C,MO$8+MO$9+1))</f>
        <v>Etappenziel Referenznummer</v>
      </c>
      <c r="MP12" s="172" t="str">
        <f>IF(INDEX('Opinion Statement (DistHeat)'!$D:$D,MP$8+MP$9+1)="","",INDEX('Opinion Statement (DistHeat)'!$D:$D,MP$8+MP$9+1))</f>
        <v>Anmerkungen</v>
      </c>
      <c r="MQ12" s="172" t="str">
        <f>IF(INDEX('Opinion Statement (DistHeat)'!$C:$C,MQ$8+MQ$9+1)="","",INDEX('Opinion Statement (DistHeat)'!$C:$C,MQ$8+MQ$9+1))</f>
        <v>Etappenziel Referenznummer</v>
      </c>
      <c r="MR12" s="172" t="str">
        <f>IF(INDEX('Opinion Statement (DistHeat)'!$D:$D,MR$8+MR$9+1)="","",INDEX('Opinion Statement (DistHeat)'!$D:$D,MR$8+MR$9+1))</f>
        <v>Anmerkungen</v>
      </c>
      <c r="MS12" s="172" t="str">
        <f>IF(INDEX('Opinion Statement (DistHeat)'!$C:$C,MS$8+MS$9+1)="","",INDEX('Opinion Statement (DistHeat)'!$C:$C,MS$8+MS$9+1))</f>
        <v>Etappenziel Referenznummer</v>
      </c>
      <c r="MT12" s="378" t="str">
        <f>IF(INDEX('Opinion Statement (DistHeat)'!$D:$D,MT$8+MT$9+1)="","",INDEX('Opinion Statement (DistHeat)'!$D:$D,MT$8+MT$9+1))</f>
        <v>Anmerkungen</v>
      </c>
      <c r="MU12" s="380" t="str">
        <f>IF(INDEX('Opinion Statement (DistHeat)'!$A:$A,MU$8+2)="","",INDEX('Opinion Statement (DistHeat)'!$A:$A,MU$8+2))</f>
        <v>Anlagenteil</v>
      </c>
      <c r="MV12" s="375" t="str">
        <f>IF(INDEX('Opinion Statement (DistHeat)'!$C:$C,MV$8)="","",INDEX('Opinion Statement (DistHeat)'!$C:$C,MV$8))</f>
        <v>Art des Anlagenteils</v>
      </c>
      <c r="MW12" s="375" t="str">
        <f>IF(INDEX('Opinion Statement (DistHeat)'!$E:$E,MW$8)="","",INDEX('Opinion Statement (DistHeat)'!$E:$E,MW$8))</f>
        <v>Intensität oder Emissionswert</v>
      </c>
      <c r="MX12" s="375" t="str">
        <f>IF(INDEX('Opinion Statement (DistHeat)'!$F:$F,MX$8)="","",INDEX('Opinion Statement (DistHeat)'!$F:$F,MX$8))</f>
        <v>Art des Ziels</v>
      </c>
      <c r="MY12" s="375" t="str">
        <f>IF(INDEX('Opinion Statement (DistHeat)'!$G:$G,MY$8)="","",INDEX('Opinion Statement (DistHeat)'!$G:$G,MY$8))</f>
        <v>Ziel erreicht</v>
      </c>
      <c r="MZ12" s="375" t="str">
        <f>IF(INDEX('Opinion Statement (DistHeat)'!$A:$A,MZ$8+2)="","",INDEX('Opinion Statement (DistHeat)'!$A:$A,MZ$8+2))</f>
        <v>Anlagenteil</v>
      </c>
      <c r="NA12" s="375" t="str">
        <f>IF(INDEX('Opinion Statement (DistHeat)'!$C:$C,NA$8)="","",INDEX('Opinion Statement (DistHeat)'!$C:$C,NA$8))</f>
        <v>Art des Anlagenteils</v>
      </c>
      <c r="NB12" s="375" t="str">
        <f>IF(INDEX('Opinion Statement (DistHeat)'!$E:$E,NB$8)="","",INDEX('Opinion Statement (DistHeat)'!$E:$E,NB$8))</f>
        <v>Intensität oder Emissionswert</v>
      </c>
      <c r="NC12" s="375" t="str">
        <f>IF(INDEX('Opinion Statement (DistHeat)'!$F:$F,NC$8)="","",INDEX('Opinion Statement (DistHeat)'!$F:$F,NC$8))</f>
        <v>Art des Ziels</v>
      </c>
      <c r="ND12" s="375" t="str">
        <f>IF(INDEX('Opinion Statement (DistHeat)'!$G:$G,ND$8)="","",INDEX('Opinion Statement (DistHeat)'!$G:$G,ND$8))</f>
        <v>Ziel erreicht</v>
      </c>
      <c r="NE12" s="375" t="str">
        <f>IF(INDEX('Opinion Statement (DistHeat)'!$A:$A,NE$8+2)="","",INDEX('Opinion Statement (DistHeat)'!$A:$A,NE$8+2))</f>
        <v>Anlagenteil</v>
      </c>
      <c r="NF12" s="375" t="str">
        <f>IF(INDEX('Opinion Statement (DistHeat)'!$C:$C,NF$8)="","",INDEX('Opinion Statement (DistHeat)'!$C:$C,NF$8))</f>
        <v>Art des Anlagenteils</v>
      </c>
      <c r="NG12" s="375" t="str">
        <f>IF(INDEX('Opinion Statement (DistHeat)'!$E:$E,NG$8)="","",INDEX('Opinion Statement (DistHeat)'!$E:$E,NG$8))</f>
        <v>Intensität oder Emissionswert</v>
      </c>
      <c r="NH12" s="375" t="str">
        <f>IF(INDEX('Opinion Statement (DistHeat)'!$F:$F,NH$8)="","",INDEX('Opinion Statement (DistHeat)'!$F:$F,NH$8))</f>
        <v>Art des Ziels</v>
      </c>
      <c r="NI12" s="375" t="str">
        <f>IF(INDEX('Opinion Statement (DistHeat)'!$G:$G,NI$8)="","",INDEX('Opinion Statement (DistHeat)'!$G:$G,NI$8))</f>
        <v>Ziel erreicht</v>
      </c>
      <c r="NJ12" s="375" t="str">
        <f>IF(INDEX('Opinion Statement (DistHeat)'!$A:$A,NJ$8+2)="","",INDEX('Opinion Statement (DistHeat)'!$A:$A,NJ$8+2))</f>
        <v>Anlagenteil</v>
      </c>
      <c r="NK12" s="375" t="str">
        <f>IF(INDEX('Opinion Statement (DistHeat)'!$C:$C,NK$8)="","",INDEX('Opinion Statement (DistHeat)'!$C:$C,NK$8))</f>
        <v>Art des Anlagenteils</v>
      </c>
      <c r="NL12" s="375" t="str">
        <f>IF(INDEX('Opinion Statement (DistHeat)'!$E:$E,NL$8)="","",INDEX('Opinion Statement (DistHeat)'!$E:$E,NL$8))</f>
        <v>Intensität oder Emissionswert</v>
      </c>
      <c r="NM12" s="375" t="str">
        <f>IF(INDEX('Opinion Statement (DistHeat)'!$F:$F,NM$8)="","",INDEX('Opinion Statement (DistHeat)'!$F:$F,NM$8))</f>
        <v>Art des Ziels</v>
      </c>
      <c r="NN12" s="375" t="str">
        <f>IF(INDEX('Opinion Statement (DistHeat)'!$G:$G,NN$8)="","",INDEX('Opinion Statement (DistHeat)'!$G:$G,NN$8))</f>
        <v>Ziel erreicht</v>
      </c>
      <c r="NO12" s="375" t="str">
        <f>IF(INDEX('Opinion Statement (DistHeat)'!$A:$A,NO$8+2)="","",INDEX('Opinion Statement (DistHeat)'!$A:$A,NO$8+2))</f>
        <v>Anlagenteil</v>
      </c>
      <c r="NP12" s="375" t="str">
        <f>IF(INDEX('Opinion Statement (DistHeat)'!$C:$C,NP$8)="","",INDEX('Opinion Statement (DistHeat)'!$C:$C,NP$8))</f>
        <v>Art des Anlagenteils</v>
      </c>
      <c r="NQ12" s="375" t="str">
        <f>IF(INDEX('Opinion Statement (DistHeat)'!$E:$E,NQ$8)="","",INDEX('Opinion Statement (DistHeat)'!$E:$E,NQ$8))</f>
        <v>Intensität oder Emissionswert</v>
      </c>
      <c r="NR12" s="375" t="str">
        <f>IF(INDEX('Opinion Statement (DistHeat)'!$F:$F,NR$8)="","",INDEX('Opinion Statement (DistHeat)'!$F:$F,NR$8))</f>
        <v>Art des Ziels</v>
      </c>
      <c r="NS12" s="375" t="str">
        <f>IF(INDEX('Opinion Statement (DistHeat)'!$G:$G,NS$8)="","",INDEX('Opinion Statement (DistHeat)'!$G:$G,NS$8))</f>
        <v>Ziel erreicht</v>
      </c>
      <c r="NT12" s="375" t="str">
        <f>IF(INDEX('Opinion Statement (DistHeat)'!$A:$A,NT$8+2)="","",INDEX('Opinion Statement (DistHeat)'!$A:$A,NT$8+2))</f>
        <v>Anlagenteil</v>
      </c>
      <c r="NU12" s="375" t="str">
        <f>IF(INDEX('Opinion Statement (DistHeat)'!$C:$C,NU$8)="","",INDEX('Opinion Statement (DistHeat)'!$C:$C,NU$8))</f>
        <v>Art des Anlagenteils</v>
      </c>
      <c r="NV12" s="375" t="str">
        <f>IF(INDEX('Opinion Statement (DistHeat)'!$E:$E,NV$8)="","",INDEX('Opinion Statement (DistHeat)'!$E:$E,NV$8))</f>
        <v>Intensität oder Emissionswert</v>
      </c>
      <c r="NW12" s="375" t="str">
        <f>IF(INDEX('Opinion Statement (DistHeat)'!$F:$F,NW$8)="","",INDEX('Opinion Statement (DistHeat)'!$F:$F,NW$8))</f>
        <v>Art des Ziels</v>
      </c>
      <c r="NX12" s="375" t="str">
        <f>IF(INDEX('Opinion Statement (DistHeat)'!$G:$G,NX$8)="","",INDEX('Opinion Statement (DistHeat)'!$G:$G,NX$8))</f>
        <v>Ziel erreicht</v>
      </c>
      <c r="NY12" s="375" t="str">
        <f>IF(INDEX('Opinion Statement (DistHeat)'!$A:$A,NY$8+2)="","",INDEX('Opinion Statement (DistHeat)'!$A:$A,NY$8+2))</f>
        <v>Anlagenteil</v>
      </c>
      <c r="NZ12" s="375" t="str">
        <f>IF(INDEX('Opinion Statement (DistHeat)'!$C:$C,NZ$8)="","",INDEX('Opinion Statement (DistHeat)'!$C:$C,NZ$8))</f>
        <v>Art des Anlagenteils</v>
      </c>
      <c r="OA12" s="375" t="str">
        <f>IF(INDEX('Opinion Statement (DistHeat)'!$E:$E,OA$8)="","",INDEX('Opinion Statement (DistHeat)'!$E:$E,OA$8))</f>
        <v>Intensität oder Emissionswert</v>
      </c>
      <c r="OB12" s="375" t="str">
        <f>IF(INDEX('Opinion Statement (DistHeat)'!$F:$F,OB$8)="","",INDEX('Opinion Statement (DistHeat)'!$F:$F,OB$8))</f>
        <v>Art des Ziels</v>
      </c>
      <c r="OC12" s="375" t="str">
        <f>IF(INDEX('Opinion Statement (DistHeat)'!$G:$G,OC$8)="","",INDEX('Opinion Statement (DistHeat)'!$G:$G,OC$8))</f>
        <v>Ziel erreicht</v>
      </c>
      <c r="OD12" s="375" t="str">
        <f>IF(INDEX('Opinion Statement (DistHeat)'!$A:$A,OD$8+2)="","",INDEX('Opinion Statement (DistHeat)'!$A:$A,OD$8+2))</f>
        <v>Anlagenteil</v>
      </c>
      <c r="OE12" s="375" t="str">
        <f>IF(INDEX('Opinion Statement (DistHeat)'!$C:$C,OE$8)="","",INDEX('Opinion Statement (DistHeat)'!$C:$C,OE$8))</f>
        <v>Art des Anlagenteils</v>
      </c>
      <c r="OF12" s="375" t="str">
        <f>IF(INDEX('Opinion Statement (DistHeat)'!$E:$E,OF$8)="","",INDEX('Opinion Statement (DistHeat)'!$E:$E,OF$8))</f>
        <v>Intensität oder Emissionswert</v>
      </c>
      <c r="OG12" s="375" t="str">
        <f>IF(INDEX('Opinion Statement (DistHeat)'!$F:$F,OG$8)="","",INDEX('Opinion Statement (DistHeat)'!$F:$F,OG$8))</f>
        <v>Art des Ziels</v>
      </c>
      <c r="OH12" s="375" t="str">
        <f>IF(INDEX('Opinion Statement (DistHeat)'!$G:$G,OH$8)="","",INDEX('Opinion Statement (DistHeat)'!$G:$G,OH$8))</f>
        <v>Ziel erreicht</v>
      </c>
      <c r="OI12" s="375" t="str">
        <f>IF(INDEX('Opinion Statement (DistHeat)'!$A:$A,OI$8+2)="","",INDEX('Opinion Statement (DistHeat)'!$A:$A,OI$8+2))</f>
        <v>Anlagenteil</v>
      </c>
      <c r="OJ12" s="375" t="str">
        <f>IF(INDEX('Opinion Statement (DistHeat)'!$C:$C,OJ$8)="","",INDEX('Opinion Statement (DistHeat)'!$C:$C,OJ$8))</f>
        <v>Art des Anlagenteils</v>
      </c>
      <c r="OK12" s="375" t="str">
        <f>IF(INDEX('Opinion Statement (DistHeat)'!$E:$E,OK$8)="","",INDEX('Opinion Statement (DistHeat)'!$E:$E,OK$8))</f>
        <v>Intensität oder Emissionswert</v>
      </c>
      <c r="OL12" s="375" t="str">
        <f>IF(INDEX('Opinion Statement (DistHeat)'!$F:$F,OL$8)="","",INDEX('Opinion Statement (DistHeat)'!$F:$F,OL$8))</f>
        <v>Art des Ziels</v>
      </c>
      <c r="OM12" s="375" t="str">
        <f>IF(INDEX('Opinion Statement (DistHeat)'!$G:$G,OM$8)="","",INDEX('Opinion Statement (DistHeat)'!$G:$G,OM$8))</f>
        <v>Ziel erreicht</v>
      </c>
      <c r="ON12" s="375" t="str">
        <f>IF(INDEX('Opinion Statement (DistHeat)'!$A:$A,ON$8+2)="","",INDEX('Opinion Statement (DistHeat)'!$A:$A,ON$8+2))</f>
        <v>Anlagenteil</v>
      </c>
      <c r="OO12" s="375" t="str">
        <f>IF(INDEX('Opinion Statement (DistHeat)'!$C:$C,OO$8)="","",INDEX('Opinion Statement (DistHeat)'!$C:$C,OO$8))</f>
        <v>Art des Anlagenteils</v>
      </c>
      <c r="OP12" s="375" t="str">
        <f>IF(INDEX('Opinion Statement (DistHeat)'!$E:$E,OP$8)="","",INDEX('Opinion Statement (DistHeat)'!$E:$E,OP$8))</f>
        <v>Intensität oder Emissionswert</v>
      </c>
      <c r="OQ12" s="375" t="str">
        <f>IF(INDEX('Opinion Statement (DistHeat)'!$F:$F,OQ$8)="","",INDEX('Opinion Statement (DistHeat)'!$F:$F,OQ$8))</f>
        <v>Art des Ziels</v>
      </c>
      <c r="OR12" s="375" t="str">
        <f>IF(INDEX('Opinion Statement (DistHeat)'!$G:$G,OR$8)="","",INDEX('Opinion Statement (DistHeat)'!$G:$G,OR$8))</f>
        <v>Ziel erreicht</v>
      </c>
      <c r="OS12" s="176" t="str">
        <f>IF(INDEX('Opinion Statement (DistHeat)'!$C:$C,OS$8+OS$9+1)="","",INDEX('Opinion Statement (DistHeat)'!$C:$C,OS$8+OS$9+1))</f>
        <v>Etappenziel Referenznummer</v>
      </c>
      <c r="OT12" s="172" t="str">
        <f>IF(INDEX('Opinion Statement (DistHeat)'!$D:$D,OT$8+OT$9+1)="","",INDEX('Opinion Statement (DistHeat)'!$D:$D,OT$8+OT$9+1))</f>
        <v>Anmerkungen</v>
      </c>
      <c r="OU12" s="172" t="str">
        <f>IF(INDEX('Opinion Statement (DistHeat)'!$C:$C,OU$8+OU$9+1)="","",INDEX('Opinion Statement (DistHeat)'!$C:$C,OU$8+OU$9+1))</f>
        <v>Etappenziel Referenznummer</v>
      </c>
      <c r="OV12" s="172" t="str">
        <f>IF(INDEX('Opinion Statement (DistHeat)'!$D:$D,OV$8+OV$9+1)="","",INDEX('Opinion Statement (DistHeat)'!$D:$D,OV$8+OV$9+1))</f>
        <v>Anmerkungen</v>
      </c>
      <c r="OW12" s="172" t="str">
        <f>IF(INDEX('Opinion Statement (DistHeat)'!$C:$C,OW$8+OW$9+1)="","",INDEX('Opinion Statement (DistHeat)'!$C:$C,OW$8+OW$9+1))</f>
        <v>Etappenziel Referenznummer</v>
      </c>
      <c r="OX12" s="172" t="str">
        <f>IF(INDEX('Opinion Statement (DistHeat)'!$D:$D,OX$8+OX$9+1)="","",INDEX('Opinion Statement (DistHeat)'!$D:$D,OX$8+OX$9+1))</f>
        <v>Anmerkungen</v>
      </c>
      <c r="OY12" s="172" t="str">
        <f>IF(INDEX('Opinion Statement (DistHeat)'!$C:$C,OY$8+OY$9+1)="","",INDEX('Opinion Statement (DistHeat)'!$C:$C,OY$8+OY$9+1))</f>
        <v>Etappenziel Referenznummer</v>
      </c>
      <c r="OZ12" s="172" t="str">
        <f>IF(INDEX('Opinion Statement (DistHeat)'!$D:$D,OZ$8+OZ$9+1)="","",INDEX('Opinion Statement (DistHeat)'!$D:$D,OZ$8+OZ$9+1))</f>
        <v>Anmerkungen</v>
      </c>
      <c r="PA12" s="172" t="str">
        <f>IF(INDEX('Opinion Statement (DistHeat)'!$C:$C,PA$8+PA$9+1)="","",INDEX('Opinion Statement (DistHeat)'!$C:$C,PA$8+PA$9+1))</f>
        <v>Etappenziel Referenznummer</v>
      </c>
      <c r="PB12" s="378" t="str">
        <f>IF(INDEX('Opinion Statement (DistHeat)'!$D:$D,PB$8+PB$9+1)="","",INDEX('Opinion Statement (DistHeat)'!$D:$D,PB$8+PB$9+1))</f>
        <v>Anmerkungen</v>
      </c>
      <c r="PC12" s="380" t="str">
        <f>IF(INDEX('Opinion Statement (DistHeat)'!$A:$A,PC$8+2)="","",INDEX('Opinion Statement (DistHeat)'!$A:$A,PC$8+2))</f>
        <v>Anlagenteil</v>
      </c>
      <c r="PD12" s="375" t="str">
        <f>IF(INDEX('Opinion Statement (DistHeat)'!$C:$C,PD$8)="","",INDEX('Opinion Statement (DistHeat)'!$C:$C,PD$8))</f>
        <v>Art des Anlagenteils</v>
      </c>
      <c r="PE12" s="375" t="str">
        <f>IF(INDEX('Opinion Statement (DistHeat)'!$E:$E,PE$8)="","",INDEX('Opinion Statement (DistHeat)'!$E:$E,PE$8))</f>
        <v>Intensität oder Emissionswert</v>
      </c>
      <c r="PF12" s="375" t="str">
        <f>IF(INDEX('Opinion Statement (DistHeat)'!$F:$F,PF$8)="","",INDEX('Opinion Statement (DistHeat)'!$F:$F,PF$8))</f>
        <v>Art des Ziels</v>
      </c>
      <c r="PG12" s="375" t="str">
        <f>IF(INDEX('Opinion Statement (DistHeat)'!$G:$G,PG$8)="","",INDEX('Opinion Statement (DistHeat)'!$G:$G,PG$8))</f>
        <v>Ziel erreicht</v>
      </c>
      <c r="PH12" s="375" t="str">
        <f>IF(INDEX('Opinion Statement (DistHeat)'!$A:$A,PH$8+2)="","",INDEX('Opinion Statement (DistHeat)'!$A:$A,PH$8+2))</f>
        <v>Anlagenteil</v>
      </c>
      <c r="PI12" s="375" t="str">
        <f>IF(INDEX('Opinion Statement (DistHeat)'!$C:$C,PI$8)="","",INDEX('Opinion Statement (DistHeat)'!$C:$C,PI$8))</f>
        <v>Art des Anlagenteils</v>
      </c>
      <c r="PJ12" s="375" t="str">
        <f>IF(INDEX('Opinion Statement (DistHeat)'!$E:$E,PJ$8)="","",INDEX('Opinion Statement (DistHeat)'!$E:$E,PJ$8))</f>
        <v>Intensität oder Emissionswert</v>
      </c>
      <c r="PK12" s="375" t="str">
        <f>IF(INDEX('Opinion Statement (DistHeat)'!$F:$F,PK$8)="","",INDEX('Opinion Statement (DistHeat)'!$F:$F,PK$8))</f>
        <v>Art des Ziels</v>
      </c>
      <c r="PL12" s="375" t="str">
        <f>IF(INDEX('Opinion Statement (DistHeat)'!$G:$G,PL$8)="","",INDEX('Opinion Statement (DistHeat)'!$G:$G,PL$8))</f>
        <v>Ziel erreicht</v>
      </c>
      <c r="PM12" s="375" t="str">
        <f>IF(INDEX('Opinion Statement (DistHeat)'!$A:$A,PM$8+2)="","",INDEX('Opinion Statement (DistHeat)'!$A:$A,PM$8+2))</f>
        <v>Anlagenteil</v>
      </c>
      <c r="PN12" s="375" t="str">
        <f>IF(INDEX('Opinion Statement (DistHeat)'!$C:$C,PN$8)="","",INDEX('Opinion Statement (DistHeat)'!$C:$C,PN$8))</f>
        <v>Art des Anlagenteils</v>
      </c>
      <c r="PO12" s="375" t="str">
        <f>IF(INDEX('Opinion Statement (DistHeat)'!$E:$E,PO$8)="","",INDEX('Opinion Statement (DistHeat)'!$E:$E,PO$8))</f>
        <v>Intensität oder Emissionswert</v>
      </c>
      <c r="PP12" s="375" t="str">
        <f>IF(INDEX('Opinion Statement (DistHeat)'!$F:$F,PP$8)="","",INDEX('Opinion Statement (DistHeat)'!$F:$F,PP$8))</f>
        <v>Art des Ziels</v>
      </c>
      <c r="PQ12" s="375" t="str">
        <f>IF(INDEX('Opinion Statement (DistHeat)'!$G:$G,PQ$8)="","",INDEX('Opinion Statement (DistHeat)'!$G:$G,PQ$8))</f>
        <v>Ziel erreicht</v>
      </c>
      <c r="PR12" s="375" t="str">
        <f>IF(INDEX('Opinion Statement (DistHeat)'!$A:$A,PR$8+2)="","",INDEX('Opinion Statement (DistHeat)'!$A:$A,PR$8+2))</f>
        <v>Anlagenteil</v>
      </c>
      <c r="PS12" s="375" t="str">
        <f>IF(INDEX('Opinion Statement (DistHeat)'!$C:$C,PS$8)="","",INDEX('Opinion Statement (DistHeat)'!$C:$C,PS$8))</f>
        <v>Art des Anlagenteils</v>
      </c>
      <c r="PT12" s="375" t="str">
        <f>IF(INDEX('Opinion Statement (DistHeat)'!$E:$E,PT$8)="","",INDEX('Opinion Statement (DistHeat)'!$E:$E,PT$8))</f>
        <v>Intensität oder Emissionswert</v>
      </c>
      <c r="PU12" s="375" t="str">
        <f>IF(INDEX('Opinion Statement (DistHeat)'!$F:$F,PU$8)="","",INDEX('Opinion Statement (DistHeat)'!$F:$F,PU$8))</f>
        <v>Art des Ziels</v>
      </c>
      <c r="PV12" s="375" t="str">
        <f>IF(INDEX('Opinion Statement (DistHeat)'!$G:$G,PV$8)="","",INDEX('Opinion Statement (DistHeat)'!$G:$G,PV$8))</f>
        <v>Ziel erreicht</v>
      </c>
      <c r="PW12" s="375" t="str">
        <f>IF(INDEX('Opinion Statement (DistHeat)'!$A:$A,PW$8+2)="","",INDEX('Opinion Statement (DistHeat)'!$A:$A,PW$8+2))</f>
        <v>Anlagenteil</v>
      </c>
      <c r="PX12" s="375" t="str">
        <f>IF(INDEX('Opinion Statement (DistHeat)'!$C:$C,PX$8)="","",INDEX('Opinion Statement (DistHeat)'!$C:$C,PX$8))</f>
        <v>Art des Anlagenteils</v>
      </c>
      <c r="PY12" s="375" t="str">
        <f>IF(INDEX('Opinion Statement (DistHeat)'!$E:$E,PY$8)="","",INDEX('Opinion Statement (DistHeat)'!$E:$E,PY$8))</f>
        <v>Intensität oder Emissionswert</v>
      </c>
      <c r="PZ12" s="375" t="str">
        <f>IF(INDEX('Opinion Statement (DistHeat)'!$F:$F,PZ$8)="","",INDEX('Opinion Statement (DistHeat)'!$F:$F,PZ$8))</f>
        <v>Art des Ziels</v>
      </c>
      <c r="QA12" s="375" t="str">
        <f>IF(INDEX('Opinion Statement (DistHeat)'!$G:$G,QA$8)="","",INDEX('Opinion Statement (DistHeat)'!$G:$G,QA$8))</f>
        <v>Ziel erreicht</v>
      </c>
      <c r="QB12" s="375" t="str">
        <f>IF(INDEX('Opinion Statement (DistHeat)'!$A:$A,QB$8+2)="","",INDEX('Opinion Statement (DistHeat)'!$A:$A,QB$8+2))</f>
        <v>Anlagenteil</v>
      </c>
      <c r="QC12" s="375" t="str">
        <f>IF(INDEX('Opinion Statement (DistHeat)'!$C:$C,QC$8)="","",INDEX('Opinion Statement (DistHeat)'!$C:$C,QC$8))</f>
        <v>Art des Anlagenteils</v>
      </c>
      <c r="QD12" s="375" t="str">
        <f>IF(INDEX('Opinion Statement (DistHeat)'!$E:$E,QD$8)="","",INDEX('Opinion Statement (DistHeat)'!$E:$E,QD$8))</f>
        <v>Intensität oder Emissionswert</v>
      </c>
      <c r="QE12" s="375" t="str">
        <f>IF(INDEX('Opinion Statement (DistHeat)'!$F:$F,QE$8)="","",INDEX('Opinion Statement (DistHeat)'!$F:$F,QE$8))</f>
        <v>Art des Ziels</v>
      </c>
      <c r="QF12" s="375" t="str">
        <f>IF(INDEX('Opinion Statement (DistHeat)'!$G:$G,QF$8)="","",INDEX('Opinion Statement (DistHeat)'!$G:$G,QF$8))</f>
        <v>Ziel erreicht</v>
      </c>
      <c r="QG12" s="375" t="str">
        <f>IF(INDEX('Opinion Statement (DistHeat)'!$A:$A,QG$8+2)="","",INDEX('Opinion Statement (DistHeat)'!$A:$A,QG$8+2))</f>
        <v>Anlagenteil</v>
      </c>
      <c r="QH12" s="375" t="str">
        <f>IF(INDEX('Opinion Statement (DistHeat)'!$C:$C,QH$8)="","",INDEX('Opinion Statement (DistHeat)'!$C:$C,QH$8))</f>
        <v>Art des Anlagenteils</v>
      </c>
      <c r="QI12" s="375" t="str">
        <f>IF(INDEX('Opinion Statement (DistHeat)'!$E:$E,QI$8)="","",INDEX('Opinion Statement (DistHeat)'!$E:$E,QI$8))</f>
        <v>Intensität oder Emissionswert</v>
      </c>
      <c r="QJ12" s="375" t="str">
        <f>IF(INDEX('Opinion Statement (DistHeat)'!$F:$F,QJ$8)="","",INDEX('Opinion Statement (DistHeat)'!$F:$F,QJ$8))</f>
        <v>Art des Ziels</v>
      </c>
      <c r="QK12" s="375" t="str">
        <f>IF(INDEX('Opinion Statement (DistHeat)'!$G:$G,QK$8)="","",INDEX('Opinion Statement (DistHeat)'!$G:$G,QK$8))</f>
        <v>Ziel erreicht</v>
      </c>
      <c r="QL12" s="375" t="str">
        <f>IF(INDEX('Opinion Statement (DistHeat)'!$A:$A,QL$8+2)="","",INDEX('Opinion Statement (DistHeat)'!$A:$A,QL$8+2))</f>
        <v>Anlagenteil</v>
      </c>
      <c r="QM12" s="375" t="str">
        <f>IF(INDEX('Opinion Statement (DistHeat)'!$C:$C,QM$8)="","",INDEX('Opinion Statement (DistHeat)'!$C:$C,QM$8))</f>
        <v>Art des Anlagenteils</v>
      </c>
      <c r="QN12" s="375" t="str">
        <f>IF(INDEX('Opinion Statement (DistHeat)'!$E:$E,QN$8)="","",INDEX('Opinion Statement (DistHeat)'!$E:$E,QN$8))</f>
        <v>Intensität oder Emissionswert</v>
      </c>
      <c r="QO12" s="375" t="str">
        <f>IF(INDEX('Opinion Statement (DistHeat)'!$F:$F,QO$8)="","",INDEX('Opinion Statement (DistHeat)'!$F:$F,QO$8))</f>
        <v>Art des Ziels</v>
      </c>
      <c r="QP12" s="375" t="str">
        <f>IF(INDEX('Opinion Statement (DistHeat)'!$G:$G,QP$8)="","",INDEX('Opinion Statement (DistHeat)'!$G:$G,QP$8))</f>
        <v>Ziel erreicht</v>
      </c>
      <c r="QQ12" s="375" t="str">
        <f>IF(INDEX('Opinion Statement (DistHeat)'!$A:$A,QQ$8+2)="","",INDEX('Opinion Statement (DistHeat)'!$A:$A,QQ$8+2))</f>
        <v>Anlagenteil</v>
      </c>
      <c r="QR12" s="375" t="str">
        <f>IF(INDEX('Opinion Statement (DistHeat)'!$C:$C,QR$8)="","",INDEX('Opinion Statement (DistHeat)'!$C:$C,QR$8))</f>
        <v>Art des Anlagenteils</v>
      </c>
      <c r="QS12" s="375" t="str">
        <f>IF(INDEX('Opinion Statement (DistHeat)'!$E:$E,QS$8)="","",INDEX('Opinion Statement (DistHeat)'!$E:$E,QS$8))</f>
        <v>Intensität oder Emissionswert</v>
      </c>
      <c r="QT12" s="375" t="str">
        <f>IF(INDEX('Opinion Statement (DistHeat)'!$F:$F,QT$8)="","",INDEX('Opinion Statement (DistHeat)'!$F:$F,QT$8))</f>
        <v>Art des Ziels</v>
      </c>
      <c r="QU12" s="375" t="str">
        <f>IF(INDEX('Opinion Statement (DistHeat)'!$G:$G,QU$8)="","",INDEX('Opinion Statement (DistHeat)'!$G:$G,QU$8))</f>
        <v>Ziel erreicht</v>
      </c>
      <c r="QV12" s="375" t="str">
        <f>IF(INDEX('Opinion Statement (DistHeat)'!$A:$A,QV$8+2)="","",INDEX('Opinion Statement (DistHeat)'!$A:$A,QV$8+2))</f>
        <v>Anlagenteil</v>
      </c>
      <c r="QW12" s="375" t="str">
        <f>IF(INDEX('Opinion Statement (DistHeat)'!$C:$C,QW$8)="","",INDEX('Opinion Statement (DistHeat)'!$C:$C,QW$8))</f>
        <v>Art des Anlagenteils</v>
      </c>
      <c r="QX12" s="375" t="str">
        <f>IF(INDEX('Opinion Statement (DistHeat)'!$E:$E,QX$8)="","",INDEX('Opinion Statement (DistHeat)'!$E:$E,QX$8))</f>
        <v>Intensität oder Emissionswert</v>
      </c>
      <c r="QY12" s="375" t="str">
        <f>IF(INDEX('Opinion Statement (DistHeat)'!$F:$F,QY$8)="","",INDEX('Opinion Statement (DistHeat)'!$F:$F,QY$8))</f>
        <v>Art des Ziels</v>
      </c>
      <c r="QZ12" s="375" t="str">
        <f>IF(INDEX('Opinion Statement (DistHeat)'!$G:$G,QZ$8)="","",INDEX('Opinion Statement (DistHeat)'!$G:$G,QZ$8))</f>
        <v>Ziel erreicht</v>
      </c>
      <c r="RA12" s="176" t="str">
        <f>IF(INDEX('Opinion Statement (DistHeat)'!$C:$C,RA$8+RA$9+1)="","",INDEX('Opinion Statement (DistHeat)'!$C:$C,RA$8+RA$9+1))</f>
        <v>Etappenziel Referenznummer</v>
      </c>
      <c r="RB12" s="172" t="str">
        <f>IF(INDEX('Opinion Statement (DistHeat)'!$D:$D,RB$8+RB$9+1)="","",INDEX('Opinion Statement (DistHeat)'!$D:$D,RB$8+RB$9+1))</f>
        <v>Anmerkungen</v>
      </c>
      <c r="RC12" s="172" t="str">
        <f>IF(INDEX('Opinion Statement (DistHeat)'!$C:$C,RC$8+RC$9+1)="","",INDEX('Opinion Statement (DistHeat)'!$C:$C,RC$8+RC$9+1))</f>
        <v>Etappenziel Referenznummer</v>
      </c>
      <c r="RD12" s="172" t="str">
        <f>IF(INDEX('Opinion Statement (DistHeat)'!$D:$D,RD$8+RD$9+1)="","",INDEX('Opinion Statement (DistHeat)'!$D:$D,RD$8+RD$9+1))</f>
        <v>Anmerkungen</v>
      </c>
      <c r="RE12" s="172" t="str">
        <f>IF(INDEX('Opinion Statement (DistHeat)'!$C:$C,RE$8+RE$9+1)="","",INDEX('Opinion Statement (DistHeat)'!$C:$C,RE$8+RE$9+1))</f>
        <v>Etappenziel Referenznummer</v>
      </c>
      <c r="RF12" s="172" t="str">
        <f>IF(INDEX('Opinion Statement (DistHeat)'!$D:$D,RF$8+RF$9+1)="","",INDEX('Opinion Statement (DistHeat)'!$D:$D,RF$8+RF$9+1))</f>
        <v>Anmerkungen</v>
      </c>
      <c r="RG12" s="172" t="str">
        <f>IF(INDEX('Opinion Statement (DistHeat)'!$C:$C,RG$8+RG$9+1)="","",INDEX('Opinion Statement (DistHeat)'!$C:$C,RG$8+RG$9+1))</f>
        <v>Etappenziel Referenznummer</v>
      </c>
      <c r="RH12" s="172" t="str">
        <f>IF(INDEX('Opinion Statement (DistHeat)'!$D:$D,RH$8+RH$9+1)="","",INDEX('Opinion Statement (DistHeat)'!$D:$D,RH$8+RH$9+1))</f>
        <v>Anmerkungen</v>
      </c>
      <c r="RI12" s="172" t="str">
        <f>IF(INDEX('Opinion Statement (DistHeat)'!$C:$C,RI$8+RI$9+1)="","",INDEX('Opinion Statement (DistHeat)'!$C:$C,RI$8+RI$9+1))</f>
        <v>Etappenziel Referenznummer</v>
      </c>
      <c r="RJ12" s="378" t="str">
        <f>IF(INDEX('Opinion Statement (DistHeat)'!$D:$D,RJ$8+RJ$9+1)="","",INDEX('Opinion Statement (DistHeat)'!$D:$D,RJ$8+RJ$9+1))</f>
        <v>Anmerkungen</v>
      </c>
      <c r="RK12" s="380" t="str">
        <f>IF(INDEX('Opinion Statement (DistHeat)'!$A:$A,RK$8+2)="","",INDEX('Opinion Statement (DistHeat)'!$A:$A,RK$8+2))</f>
        <v>Anlagenteil</v>
      </c>
      <c r="RL12" s="375" t="str">
        <f>IF(INDEX('Opinion Statement (DistHeat)'!$C:$C,RL$8)="","",INDEX('Opinion Statement (DistHeat)'!$C:$C,RL$8))</f>
        <v>Art des Anlagenteils</v>
      </c>
      <c r="RM12" s="375" t="str">
        <f>IF(INDEX('Opinion Statement (DistHeat)'!$E:$E,RM$8)="","",INDEX('Opinion Statement (DistHeat)'!$E:$E,RM$8))</f>
        <v>Intensität oder Emissionswert</v>
      </c>
      <c r="RN12" s="375" t="str">
        <f>IF(INDEX('Opinion Statement (DistHeat)'!$F:$F,RN$8)="","",INDEX('Opinion Statement (DistHeat)'!$F:$F,RN$8))</f>
        <v>Art des Ziels</v>
      </c>
      <c r="RO12" s="375" t="str">
        <f>IF(INDEX('Opinion Statement (DistHeat)'!$G:$G,RO$8)="","",INDEX('Opinion Statement (DistHeat)'!$G:$G,RO$8))</f>
        <v>Ziel erreicht</v>
      </c>
      <c r="RP12" s="375" t="str">
        <f>IF(INDEX('Opinion Statement (DistHeat)'!$A:$A,RP$8+2)="","",INDEX('Opinion Statement (DistHeat)'!$A:$A,RP$8+2))</f>
        <v>Anlagenteil</v>
      </c>
      <c r="RQ12" s="375" t="str">
        <f>IF(INDEX('Opinion Statement (DistHeat)'!$C:$C,RQ$8)="","",INDEX('Opinion Statement (DistHeat)'!$C:$C,RQ$8))</f>
        <v>Art des Anlagenteils</v>
      </c>
      <c r="RR12" s="375" t="str">
        <f>IF(INDEX('Opinion Statement (DistHeat)'!$E:$E,RR$8)="","",INDEX('Opinion Statement (DistHeat)'!$E:$E,RR$8))</f>
        <v>Intensität oder Emissionswert</v>
      </c>
      <c r="RS12" s="375" t="str">
        <f>IF(INDEX('Opinion Statement (DistHeat)'!$F:$F,RS$8)="","",INDEX('Opinion Statement (DistHeat)'!$F:$F,RS$8))</f>
        <v>Art des Ziels</v>
      </c>
      <c r="RT12" s="375" t="str">
        <f>IF(INDEX('Opinion Statement (DistHeat)'!$G:$G,RT$8)="","",INDEX('Opinion Statement (DistHeat)'!$G:$G,RT$8))</f>
        <v>Ziel erreicht</v>
      </c>
      <c r="RU12" s="375" t="str">
        <f>IF(INDEX('Opinion Statement (DistHeat)'!$A:$A,RU$8+2)="","",INDEX('Opinion Statement (DistHeat)'!$A:$A,RU$8+2))</f>
        <v>Anlagenteil</v>
      </c>
      <c r="RV12" s="375" t="str">
        <f>IF(INDEX('Opinion Statement (DistHeat)'!$C:$C,RV$8)="","",INDEX('Opinion Statement (DistHeat)'!$C:$C,RV$8))</f>
        <v>Art des Anlagenteils</v>
      </c>
      <c r="RW12" s="375" t="str">
        <f>IF(INDEX('Opinion Statement (DistHeat)'!$E:$E,RW$8)="","",INDEX('Opinion Statement (DistHeat)'!$E:$E,RW$8))</f>
        <v>Intensität oder Emissionswert</v>
      </c>
      <c r="RX12" s="375" t="str">
        <f>IF(INDEX('Opinion Statement (DistHeat)'!$F:$F,RX$8)="","",INDEX('Opinion Statement (DistHeat)'!$F:$F,RX$8))</f>
        <v>Art des Ziels</v>
      </c>
      <c r="RY12" s="375" t="str">
        <f>IF(INDEX('Opinion Statement (DistHeat)'!$G:$G,RY$8)="","",INDEX('Opinion Statement (DistHeat)'!$G:$G,RY$8))</f>
        <v>Ziel erreicht</v>
      </c>
      <c r="RZ12" s="375" t="str">
        <f>IF(INDEX('Opinion Statement (DistHeat)'!$A:$A,RZ$8+2)="","",INDEX('Opinion Statement (DistHeat)'!$A:$A,RZ$8+2))</f>
        <v>Anlagenteil</v>
      </c>
      <c r="SA12" s="375" t="str">
        <f>IF(INDEX('Opinion Statement (DistHeat)'!$C:$C,SA$8)="","",INDEX('Opinion Statement (DistHeat)'!$C:$C,SA$8))</f>
        <v>Art des Anlagenteils</v>
      </c>
      <c r="SB12" s="375" t="str">
        <f>IF(INDEX('Opinion Statement (DistHeat)'!$E:$E,SB$8)="","",INDEX('Opinion Statement (DistHeat)'!$E:$E,SB$8))</f>
        <v>Intensität oder Emissionswert</v>
      </c>
      <c r="SC12" s="375" t="str">
        <f>IF(INDEX('Opinion Statement (DistHeat)'!$F:$F,SC$8)="","",INDEX('Opinion Statement (DistHeat)'!$F:$F,SC$8))</f>
        <v>Art des Ziels</v>
      </c>
      <c r="SD12" s="375" t="str">
        <f>IF(INDEX('Opinion Statement (DistHeat)'!$G:$G,SD$8)="","",INDEX('Opinion Statement (DistHeat)'!$G:$G,SD$8))</f>
        <v>Ziel erreicht</v>
      </c>
      <c r="SE12" s="375" t="str">
        <f>IF(INDEX('Opinion Statement (DistHeat)'!$A:$A,SE$8+2)="","",INDEX('Opinion Statement (DistHeat)'!$A:$A,SE$8+2))</f>
        <v>Anlagenteil</v>
      </c>
      <c r="SF12" s="375" t="str">
        <f>IF(INDEX('Opinion Statement (DistHeat)'!$C:$C,SF$8)="","",INDEX('Opinion Statement (DistHeat)'!$C:$C,SF$8))</f>
        <v>Art des Anlagenteils</v>
      </c>
      <c r="SG12" s="375" t="str">
        <f>IF(INDEX('Opinion Statement (DistHeat)'!$E:$E,SG$8)="","",INDEX('Opinion Statement (DistHeat)'!$E:$E,SG$8))</f>
        <v>Intensität oder Emissionswert</v>
      </c>
      <c r="SH12" s="375" t="str">
        <f>IF(INDEX('Opinion Statement (DistHeat)'!$F:$F,SH$8)="","",INDEX('Opinion Statement (DistHeat)'!$F:$F,SH$8))</f>
        <v>Art des Ziels</v>
      </c>
      <c r="SI12" s="375" t="str">
        <f>IF(INDEX('Opinion Statement (DistHeat)'!$G:$G,SI$8)="","",INDEX('Opinion Statement (DistHeat)'!$G:$G,SI$8))</f>
        <v>Ziel erreicht</v>
      </c>
      <c r="SJ12" s="375" t="str">
        <f>IF(INDEX('Opinion Statement (DistHeat)'!$A:$A,SJ$8+2)="","",INDEX('Opinion Statement (DistHeat)'!$A:$A,SJ$8+2))</f>
        <v>Anlagenteil</v>
      </c>
      <c r="SK12" s="375" t="str">
        <f>IF(INDEX('Opinion Statement (DistHeat)'!$C:$C,SK$8)="","",INDEX('Opinion Statement (DistHeat)'!$C:$C,SK$8))</f>
        <v>Art des Anlagenteils</v>
      </c>
      <c r="SL12" s="375" t="str">
        <f>IF(INDEX('Opinion Statement (DistHeat)'!$E:$E,SL$8)="","",INDEX('Opinion Statement (DistHeat)'!$E:$E,SL$8))</f>
        <v>Intensität oder Emissionswert</v>
      </c>
      <c r="SM12" s="375" t="str">
        <f>IF(INDEX('Opinion Statement (DistHeat)'!$F:$F,SM$8)="","",INDEX('Opinion Statement (DistHeat)'!$F:$F,SM$8))</f>
        <v>Art des Ziels</v>
      </c>
      <c r="SN12" s="375" t="str">
        <f>IF(INDEX('Opinion Statement (DistHeat)'!$G:$G,SN$8)="","",INDEX('Opinion Statement (DistHeat)'!$G:$G,SN$8))</f>
        <v>Ziel erreicht</v>
      </c>
      <c r="SO12" s="375" t="str">
        <f>IF(INDEX('Opinion Statement (DistHeat)'!$A:$A,SO$8+2)="","",INDEX('Opinion Statement (DistHeat)'!$A:$A,SO$8+2))</f>
        <v>Anlagenteil</v>
      </c>
      <c r="SP12" s="375" t="str">
        <f>IF(INDEX('Opinion Statement (DistHeat)'!$C:$C,SP$8)="","",INDEX('Opinion Statement (DistHeat)'!$C:$C,SP$8))</f>
        <v>Art des Anlagenteils</v>
      </c>
      <c r="SQ12" s="375" t="str">
        <f>IF(INDEX('Opinion Statement (DistHeat)'!$E:$E,SQ$8)="","",INDEX('Opinion Statement (DistHeat)'!$E:$E,SQ$8))</f>
        <v>Intensität oder Emissionswert</v>
      </c>
      <c r="SR12" s="375" t="str">
        <f>IF(INDEX('Opinion Statement (DistHeat)'!$F:$F,SR$8)="","",INDEX('Opinion Statement (DistHeat)'!$F:$F,SR$8))</f>
        <v>Art des Ziels</v>
      </c>
      <c r="SS12" s="375" t="str">
        <f>IF(INDEX('Opinion Statement (DistHeat)'!$G:$G,SS$8)="","",INDEX('Opinion Statement (DistHeat)'!$G:$G,SS$8))</f>
        <v>Ziel erreicht</v>
      </c>
      <c r="ST12" s="375" t="str">
        <f>IF(INDEX('Opinion Statement (DistHeat)'!$A:$A,ST$8+2)="","",INDEX('Opinion Statement (DistHeat)'!$A:$A,ST$8+2))</f>
        <v>Anlagenteil</v>
      </c>
      <c r="SU12" s="375" t="str">
        <f>IF(INDEX('Opinion Statement (DistHeat)'!$C:$C,SU$8)="","",INDEX('Opinion Statement (DistHeat)'!$C:$C,SU$8))</f>
        <v>Art des Anlagenteils</v>
      </c>
      <c r="SV12" s="375" t="str">
        <f>IF(INDEX('Opinion Statement (DistHeat)'!$E:$E,SV$8)="","",INDEX('Opinion Statement (DistHeat)'!$E:$E,SV$8))</f>
        <v>Intensität oder Emissionswert</v>
      </c>
      <c r="SW12" s="375" t="str">
        <f>IF(INDEX('Opinion Statement (DistHeat)'!$F:$F,SW$8)="","",INDEX('Opinion Statement (DistHeat)'!$F:$F,SW$8))</f>
        <v>Art des Ziels</v>
      </c>
      <c r="SX12" s="375" t="str">
        <f>IF(INDEX('Opinion Statement (DistHeat)'!$G:$G,SX$8)="","",INDEX('Opinion Statement (DistHeat)'!$G:$G,SX$8))</f>
        <v>Ziel erreicht</v>
      </c>
      <c r="SY12" s="375" t="str">
        <f>IF(INDEX('Opinion Statement (DistHeat)'!$A:$A,SY$8+2)="","",INDEX('Opinion Statement (DistHeat)'!$A:$A,SY$8+2))</f>
        <v>Anlagenteil</v>
      </c>
      <c r="SZ12" s="375" t="str">
        <f>IF(INDEX('Opinion Statement (DistHeat)'!$C:$C,SZ$8)="","",INDEX('Opinion Statement (DistHeat)'!$C:$C,SZ$8))</f>
        <v>Art des Anlagenteils</v>
      </c>
      <c r="TA12" s="375" t="str">
        <f>IF(INDEX('Opinion Statement (DistHeat)'!$E:$E,TA$8)="","",INDEX('Opinion Statement (DistHeat)'!$E:$E,TA$8))</f>
        <v>Intensität oder Emissionswert</v>
      </c>
      <c r="TB12" s="375" t="str">
        <f>IF(INDEX('Opinion Statement (DistHeat)'!$F:$F,TB$8)="","",INDEX('Opinion Statement (DistHeat)'!$F:$F,TB$8))</f>
        <v>Art des Ziels</v>
      </c>
      <c r="TC12" s="375" t="str">
        <f>IF(INDEX('Opinion Statement (DistHeat)'!$G:$G,TC$8)="","",INDEX('Opinion Statement (DistHeat)'!$G:$G,TC$8))</f>
        <v>Ziel erreicht</v>
      </c>
      <c r="TD12" s="375" t="str">
        <f>IF(INDEX('Opinion Statement (DistHeat)'!$A:$A,TD$8+2)="","",INDEX('Opinion Statement (DistHeat)'!$A:$A,TD$8+2))</f>
        <v>Anlagenteil</v>
      </c>
      <c r="TE12" s="375" t="str">
        <f>IF(INDEX('Opinion Statement (DistHeat)'!$C:$C,TE$8)="","",INDEX('Opinion Statement (DistHeat)'!$C:$C,TE$8))</f>
        <v>Art des Anlagenteils</v>
      </c>
      <c r="TF12" s="375" t="str">
        <f>IF(INDEX('Opinion Statement (DistHeat)'!$E:$E,TF$8)="","",INDEX('Opinion Statement (DistHeat)'!$E:$E,TF$8))</f>
        <v>Intensität oder Emissionswert</v>
      </c>
      <c r="TG12" s="375" t="str">
        <f>IF(INDEX('Opinion Statement (DistHeat)'!$F:$F,TG$8)="","",INDEX('Opinion Statement (DistHeat)'!$F:$F,TG$8))</f>
        <v>Art des Ziels</v>
      </c>
      <c r="TH12" s="375" t="str">
        <f>IF(INDEX('Opinion Statement (DistHeat)'!$G:$G,TH$8)="","",INDEX('Opinion Statement (DistHeat)'!$G:$G,TH$8))</f>
        <v>Ziel erreicht</v>
      </c>
      <c r="TI12" s="176" t="str">
        <f>IF(INDEX('Opinion Statement (DistHeat)'!$C:$C,TI$8+TI$9+1)="","",INDEX('Opinion Statement (DistHeat)'!$C:$C,TI$8+TI$9+1))</f>
        <v>Etappenziel Referenznummer</v>
      </c>
      <c r="TJ12" s="172" t="str">
        <f>IF(INDEX('Opinion Statement (DistHeat)'!$D:$D,TJ$8+TJ$9+1)="","",INDEX('Opinion Statement (DistHeat)'!$D:$D,TJ$8+TJ$9+1))</f>
        <v>Anmerkungen</v>
      </c>
      <c r="TK12" s="172" t="str">
        <f>IF(INDEX('Opinion Statement (DistHeat)'!$C:$C,TK$8+TK$9+1)="","",INDEX('Opinion Statement (DistHeat)'!$C:$C,TK$8+TK$9+1))</f>
        <v>Etappenziel Referenznummer</v>
      </c>
      <c r="TL12" s="172" t="str">
        <f>IF(INDEX('Opinion Statement (DistHeat)'!$D:$D,TL$8+TL$9+1)="","",INDEX('Opinion Statement (DistHeat)'!$D:$D,TL$8+TL$9+1))</f>
        <v>Anmerkungen</v>
      </c>
      <c r="TM12" s="172" t="str">
        <f>IF(INDEX('Opinion Statement (DistHeat)'!$C:$C,TM$8+TM$9+1)="","",INDEX('Opinion Statement (DistHeat)'!$C:$C,TM$8+TM$9+1))</f>
        <v>Etappenziel Referenznummer</v>
      </c>
      <c r="TN12" s="172" t="str">
        <f>IF(INDEX('Opinion Statement (DistHeat)'!$D:$D,TN$8+TN$9+1)="","",INDEX('Opinion Statement (DistHeat)'!$D:$D,TN$8+TN$9+1))</f>
        <v>Anmerkungen</v>
      </c>
      <c r="TO12" s="172" t="str">
        <f>IF(INDEX('Opinion Statement (DistHeat)'!$C:$C,TO$8+TO$9+1)="","",INDEX('Opinion Statement (DistHeat)'!$C:$C,TO$8+TO$9+1))</f>
        <v>Etappenziel Referenznummer</v>
      </c>
      <c r="TP12" s="172" t="str">
        <f>IF(INDEX('Opinion Statement (DistHeat)'!$D:$D,TP$8+TP$9+1)="","",INDEX('Opinion Statement (DistHeat)'!$D:$D,TP$8+TP$9+1))</f>
        <v>Anmerkungen</v>
      </c>
      <c r="TQ12" s="172" t="str">
        <f>IF(INDEX('Opinion Statement (DistHeat)'!$C:$C,TQ$8+TQ$9+1)="","",INDEX('Opinion Statement (DistHeat)'!$C:$C,TQ$8+TQ$9+1))</f>
        <v>Etappenziel Referenznummer</v>
      </c>
      <c r="TR12" s="378" t="str">
        <f>IF(INDEX('Opinion Statement (DistHeat)'!$D:$D,TR$8+TR$9+1)="","",INDEX('Opinion Statement (DistHeat)'!$D:$D,TR$8+TR$9+1))</f>
        <v>Anmerkungen</v>
      </c>
      <c r="TS12" s="380" t="str">
        <f>IF(INDEX('Opinion Statement (DistHeat)'!$A:$A,TS$8+2)="","",INDEX('Opinion Statement (DistHeat)'!$A:$A,TS$8+2))</f>
        <v>Anlagenteil</v>
      </c>
      <c r="TT12" s="375" t="str">
        <f>IF(INDEX('Opinion Statement (DistHeat)'!$C:$C,TT$8)="","",INDEX('Opinion Statement (DistHeat)'!$C:$C,TT$8))</f>
        <v>Art des Anlagenteils</v>
      </c>
      <c r="TU12" s="375" t="str">
        <f>IF(INDEX('Opinion Statement (DistHeat)'!$E:$E,TU$8)="","",INDEX('Opinion Statement (DistHeat)'!$E:$E,TU$8))</f>
        <v>Intensität oder Emissionswert</v>
      </c>
      <c r="TV12" s="375" t="str">
        <f>IF(INDEX('Opinion Statement (DistHeat)'!$F:$F,TV$8)="","",INDEX('Opinion Statement (DistHeat)'!$F:$F,TV$8))</f>
        <v>Art des Ziels</v>
      </c>
      <c r="TW12" s="375" t="str">
        <f>IF(INDEX('Opinion Statement (DistHeat)'!$G:$G,TW$8)="","",INDEX('Opinion Statement (DistHeat)'!$G:$G,TW$8))</f>
        <v>Ziel erreicht</v>
      </c>
      <c r="TX12" s="375" t="str">
        <f>IF(INDEX('Opinion Statement (DistHeat)'!$A:$A,TX$8+2)="","",INDEX('Opinion Statement (DistHeat)'!$A:$A,TX$8+2))</f>
        <v>Anlagenteil</v>
      </c>
      <c r="TY12" s="375" t="str">
        <f>IF(INDEX('Opinion Statement (DistHeat)'!$C:$C,TY$8)="","",INDEX('Opinion Statement (DistHeat)'!$C:$C,TY$8))</f>
        <v>Art des Anlagenteils</v>
      </c>
      <c r="TZ12" s="375" t="str">
        <f>IF(INDEX('Opinion Statement (DistHeat)'!$E:$E,TZ$8)="","",INDEX('Opinion Statement (DistHeat)'!$E:$E,TZ$8))</f>
        <v>Intensität oder Emissionswert</v>
      </c>
      <c r="UA12" s="375" t="str">
        <f>IF(INDEX('Opinion Statement (DistHeat)'!$F:$F,UA$8)="","",INDEX('Opinion Statement (DistHeat)'!$F:$F,UA$8))</f>
        <v>Art des Ziels</v>
      </c>
      <c r="UB12" s="375" t="str">
        <f>IF(INDEX('Opinion Statement (DistHeat)'!$G:$G,UB$8)="","",INDEX('Opinion Statement (DistHeat)'!$G:$G,UB$8))</f>
        <v>Ziel erreicht</v>
      </c>
      <c r="UC12" s="375" t="str">
        <f>IF(INDEX('Opinion Statement (DistHeat)'!$A:$A,UC$8+2)="","",INDEX('Opinion Statement (DistHeat)'!$A:$A,UC$8+2))</f>
        <v>Anlagenteil</v>
      </c>
      <c r="UD12" s="375" t="str">
        <f>IF(INDEX('Opinion Statement (DistHeat)'!$C:$C,UD$8)="","",INDEX('Opinion Statement (DistHeat)'!$C:$C,UD$8))</f>
        <v>Art des Anlagenteils</v>
      </c>
      <c r="UE12" s="375" t="str">
        <f>IF(INDEX('Opinion Statement (DistHeat)'!$E:$E,UE$8)="","",INDEX('Opinion Statement (DistHeat)'!$E:$E,UE$8))</f>
        <v>Intensität oder Emissionswert</v>
      </c>
      <c r="UF12" s="375" t="str">
        <f>IF(INDEX('Opinion Statement (DistHeat)'!$F:$F,UF$8)="","",INDEX('Opinion Statement (DistHeat)'!$F:$F,UF$8))</f>
        <v>Art des Ziels</v>
      </c>
      <c r="UG12" s="375" t="str">
        <f>IF(INDEX('Opinion Statement (DistHeat)'!$G:$G,UG$8)="","",INDEX('Opinion Statement (DistHeat)'!$G:$G,UG$8))</f>
        <v>Ziel erreicht</v>
      </c>
      <c r="UH12" s="375" t="str">
        <f>IF(INDEX('Opinion Statement (DistHeat)'!$A:$A,UH$8+2)="","",INDEX('Opinion Statement (DistHeat)'!$A:$A,UH$8+2))</f>
        <v>Anlagenteil</v>
      </c>
      <c r="UI12" s="375" t="str">
        <f>IF(INDEX('Opinion Statement (DistHeat)'!$C:$C,UI$8)="","",INDEX('Opinion Statement (DistHeat)'!$C:$C,UI$8))</f>
        <v>Art des Anlagenteils</v>
      </c>
      <c r="UJ12" s="375" t="str">
        <f>IF(INDEX('Opinion Statement (DistHeat)'!$E:$E,UJ$8)="","",INDEX('Opinion Statement (DistHeat)'!$E:$E,UJ$8))</f>
        <v>Intensität oder Emissionswert</v>
      </c>
      <c r="UK12" s="375" t="str">
        <f>IF(INDEX('Opinion Statement (DistHeat)'!$F:$F,UK$8)="","",INDEX('Opinion Statement (DistHeat)'!$F:$F,UK$8))</f>
        <v>Art des Ziels</v>
      </c>
      <c r="UL12" s="375" t="str">
        <f>IF(INDEX('Opinion Statement (DistHeat)'!$G:$G,UL$8)="","",INDEX('Opinion Statement (DistHeat)'!$G:$G,UL$8))</f>
        <v>Ziel erreicht</v>
      </c>
      <c r="UM12" s="375" t="str">
        <f>IF(INDEX('Opinion Statement (DistHeat)'!$A:$A,UM$8+2)="","",INDEX('Opinion Statement (DistHeat)'!$A:$A,UM$8+2))</f>
        <v>Anlagenteil</v>
      </c>
      <c r="UN12" s="375" t="str">
        <f>IF(INDEX('Opinion Statement (DistHeat)'!$C:$C,UN$8)="","",INDEX('Opinion Statement (DistHeat)'!$C:$C,UN$8))</f>
        <v>Art des Anlagenteils</v>
      </c>
      <c r="UO12" s="375" t="str">
        <f>IF(INDEX('Opinion Statement (DistHeat)'!$E:$E,UO$8)="","",INDEX('Opinion Statement (DistHeat)'!$E:$E,UO$8))</f>
        <v>Intensität oder Emissionswert</v>
      </c>
      <c r="UP12" s="375" t="str">
        <f>IF(INDEX('Opinion Statement (DistHeat)'!$F:$F,UP$8)="","",INDEX('Opinion Statement (DistHeat)'!$F:$F,UP$8))</f>
        <v>Art des Ziels</v>
      </c>
      <c r="UQ12" s="375" t="str">
        <f>IF(INDEX('Opinion Statement (DistHeat)'!$G:$G,UQ$8)="","",INDEX('Opinion Statement (DistHeat)'!$G:$G,UQ$8))</f>
        <v>Ziel erreicht</v>
      </c>
      <c r="UR12" s="375" t="str">
        <f>IF(INDEX('Opinion Statement (DistHeat)'!$A:$A,UR$8+2)="","",INDEX('Opinion Statement (DistHeat)'!$A:$A,UR$8+2))</f>
        <v>Anlagenteil</v>
      </c>
      <c r="US12" s="375" t="str">
        <f>IF(INDEX('Opinion Statement (DistHeat)'!$C:$C,US$8)="","",INDEX('Opinion Statement (DistHeat)'!$C:$C,US$8))</f>
        <v>Art des Anlagenteils</v>
      </c>
      <c r="UT12" s="375" t="str">
        <f>IF(INDEX('Opinion Statement (DistHeat)'!$E:$E,UT$8)="","",INDEX('Opinion Statement (DistHeat)'!$E:$E,UT$8))</f>
        <v>Intensität oder Emissionswert</v>
      </c>
      <c r="UU12" s="375" t="str">
        <f>IF(INDEX('Opinion Statement (DistHeat)'!$F:$F,UU$8)="","",INDEX('Opinion Statement (DistHeat)'!$F:$F,UU$8))</f>
        <v>Art des Ziels</v>
      </c>
      <c r="UV12" s="375" t="str">
        <f>IF(INDEX('Opinion Statement (DistHeat)'!$G:$G,UV$8)="","",INDEX('Opinion Statement (DistHeat)'!$G:$G,UV$8))</f>
        <v>Ziel erreicht</v>
      </c>
      <c r="UW12" s="375" t="str">
        <f>IF(INDEX('Opinion Statement (DistHeat)'!$A:$A,UW$8+2)="","",INDEX('Opinion Statement (DistHeat)'!$A:$A,UW$8+2))</f>
        <v>Anlagenteil</v>
      </c>
      <c r="UX12" s="375" t="str">
        <f>IF(INDEX('Opinion Statement (DistHeat)'!$C:$C,UX$8)="","",INDEX('Opinion Statement (DistHeat)'!$C:$C,UX$8))</f>
        <v>Art des Anlagenteils</v>
      </c>
      <c r="UY12" s="375" t="str">
        <f>IF(INDEX('Opinion Statement (DistHeat)'!$E:$E,UY$8)="","",INDEX('Opinion Statement (DistHeat)'!$E:$E,UY$8))</f>
        <v>Intensität oder Emissionswert</v>
      </c>
      <c r="UZ12" s="375" t="str">
        <f>IF(INDEX('Opinion Statement (DistHeat)'!$F:$F,UZ$8)="","",INDEX('Opinion Statement (DistHeat)'!$F:$F,UZ$8))</f>
        <v>Art des Ziels</v>
      </c>
      <c r="VA12" s="375" t="str">
        <f>IF(INDEX('Opinion Statement (DistHeat)'!$G:$G,VA$8)="","",INDEX('Opinion Statement (DistHeat)'!$G:$G,VA$8))</f>
        <v>Ziel erreicht</v>
      </c>
      <c r="VB12" s="375" t="str">
        <f>IF(INDEX('Opinion Statement (DistHeat)'!$A:$A,VB$8+2)="","",INDEX('Opinion Statement (DistHeat)'!$A:$A,VB$8+2))</f>
        <v>Anlagenteil</v>
      </c>
      <c r="VC12" s="375" t="str">
        <f>IF(INDEX('Opinion Statement (DistHeat)'!$C:$C,VC$8)="","",INDEX('Opinion Statement (DistHeat)'!$C:$C,VC$8))</f>
        <v>Art des Anlagenteils</v>
      </c>
      <c r="VD12" s="375" t="str">
        <f>IF(INDEX('Opinion Statement (DistHeat)'!$E:$E,VD$8)="","",INDEX('Opinion Statement (DistHeat)'!$E:$E,VD$8))</f>
        <v>Intensität oder Emissionswert</v>
      </c>
      <c r="VE12" s="375" t="str">
        <f>IF(INDEX('Opinion Statement (DistHeat)'!$F:$F,VE$8)="","",INDEX('Opinion Statement (DistHeat)'!$F:$F,VE$8))</f>
        <v>Art des Ziels</v>
      </c>
      <c r="VF12" s="375" t="str">
        <f>IF(INDEX('Opinion Statement (DistHeat)'!$G:$G,VF$8)="","",INDEX('Opinion Statement (DistHeat)'!$G:$G,VF$8))</f>
        <v>Ziel erreicht</v>
      </c>
      <c r="VG12" s="375" t="str">
        <f>IF(INDEX('Opinion Statement (DistHeat)'!$A:$A,VG$8+2)="","",INDEX('Opinion Statement (DistHeat)'!$A:$A,VG$8+2))</f>
        <v>Anlagenteil</v>
      </c>
      <c r="VH12" s="375" t="str">
        <f>IF(INDEX('Opinion Statement (DistHeat)'!$C:$C,VH$8)="","",INDEX('Opinion Statement (DistHeat)'!$C:$C,VH$8))</f>
        <v>Art des Anlagenteils</v>
      </c>
      <c r="VI12" s="375" t="str">
        <f>IF(INDEX('Opinion Statement (DistHeat)'!$E:$E,VI$8)="","",INDEX('Opinion Statement (DistHeat)'!$E:$E,VI$8))</f>
        <v>Intensität oder Emissionswert</v>
      </c>
      <c r="VJ12" s="375" t="str">
        <f>IF(INDEX('Opinion Statement (DistHeat)'!$F:$F,VJ$8)="","",INDEX('Opinion Statement (DistHeat)'!$F:$F,VJ$8))</f>
        <v>Art des Ziels</v>
      </c>
      <c r="VK12" s="375" t="str">
        <f>IF(INDEX('Opinion Statement (DistHeat)'!$G:$G,VK$8)="","",INDEX('Opinion Statement (DistHeat)'!$G:$G,VK$8))</f>
        <v>Ziel erreicht</v>
      </c>
      <c r="VL12" s="375" t="str">
        <f>IF(INDEX('Opinion Statement (DistHeat)'!$A:$A,VL$8+2)="","",INDEX('Opinion Statement (DistHeat)'!$A:$A,VL$8+2))</f>
        <v>Anlagenteil</v>
      </c>
      <c r="VM12" s="375" t="str">
        <f>IF(INDEX('Opinion Statement (DistHeat)'!$C:$C,VM$8)="","",INDEX('Opinion Statement (DistHeat)'!$C:$C,VM$8))</f>
        <v>Art des Anlagenteils</v>
      </c>
      <c r="VN12" s="375" t="str">
        <f>IF(INDEX('Opinion Statement (DistHeat)'!$E:$E,VN$8)="","",INDEX('Opinion Statement (DistHeat)'!$E:$E,VN$8))</f>
        <v>Intensität oder Emissionswert</v>
      </c>
      <c r="VO12" s="375" t="str">
        <f>IF(INDEX('Opinion Statement (DistHeat)'!$F:$F,VO$8)="","",INDEX('Opinion Statement (DistHeat)'!$F:$F,VO$8))</f>
        <v>Art des Ziels</v>
      </c>
      <c r="VP12" s="375" t="str">
        <f>IF(INDEX('Opinion Statement (DistHeat)'!$G:$G,VP$8)="","",INDEX('Opinion Statement (DistHeat)'!$G:$G,VP$8))</f>
        <v>Ziel erreicht</v>
      </c>
      <c r="VQ12" s="176" t="str">
        <f>IF(INDEX('Opinion Statement (DistHeat)'!$C:$C,VQ$8+VQ$9+1)="","",INDEX('Opinion Statement (DistHeat)'!$C:$C,VQ$8+VQ$9+1))</f>
        <v>Etappenziel Referenznummer</v>
      </c>
      <c r="VR12" s="172" t="str">
        <f>IF(INDEX('Opinion Statement (DistHeat)'!$D:$D,VR$8+VR$9+1)="","",INDEX('Opinion Statement (DistHeat)'!$D:$D,VR$8+VR$9+1))</f>
        <v>Anmerkungen</v>
      </c>
      <c r="VS12" s="172" t="str">
        <f>IF(INDEX('Opinion Statement (DistHeat)'!$C:$C,VS$8+VS$9+1)="","",INDEX('Opinion Statement (DistHeat)'!$C:$C,VS$8+VS$9+1))</f>
        <v>Etappenziel Referenznummer</v>
      </c>
      <c r="VT12" s="172" t="str">
        <f>IF(INDEX('Opinion Statement (DistHeat)'!$D:$D,VT$8+VT$9+1)="","",INDEX('Opinion Statement (DistHeat)'!$D:$D,VT$8+VT$9+1))</f>
        <v>Anmerkungen</v>
      </c>
      <c r="VU12" s="172" t="str">
        <f>IF(INDEX('Opinion Statement (DistHeat)'!$C:$C,VU$8+VU$9+1)="","",INDEX('Opinion Statement (DistHeat)'!$C:$C,VU$8+VU$9+1))</f>
        <v>Etappenziel Referenznummer</v>
      </c>
      <c r="VV12" s="172" t="str">
        <f>IF(INDEX('Opinion Statement (DistHeat)'!$D:$D,VV$8+VV$9+1)="","",INDEX('Opinion Statement (DistHeat)'!$D:$D,VV$8+VV$9+1))</f>
        <v>Anmerkungen</v>
      </c>
      <c r="VW12" s="172" t="str">
        <f>IF(INDEX('Opinion Statement (DistHeat)'!$C:$C,VW$8+VW$9+1)="","",INDEX('Opinion Statement (DistHeat)'!$C:$C,VW$8+VW$9+1))</f>
        <v>Etappenziel Referenznummer</v>
      </c>
      <c r="VX12" s="172" t="str">
        <f>IF(INDEX('Opinion Statement (DistHeat)'!$D:$D,VX$8+VX$9+1)="","",INDEX('Opinion Statement (DistHeat)'!$D:$D,VX$8+VX$9+1))</f>
        <v>Anmerkungen</v>
      </c>
      <c r="VY12" s="172" t="str">
        <f>IF(INDEX('Opinion Statement (DistHeat)'!$C:$C,VY$8+VY$9+1)="","",INDEX('Opinion Statement (DistHeat)'!$C:$C,VY$8+VY$9+1))</f>
        <v>Etappenziel Referenznummer</v>
      </c>
      <c r="VZ12" s="378" t="str">
        <f>IF(INDEX('Opinion Statement (DistHeat)'!$D:$D,VZ$8+VZ$9+1)="","",INDEX('Opinion Statement (DistHeat)'!$D:$D,VZ$8+VZ$9+1))</f>
        <v>Anmerkungen</v>
      </c>
      <c r="WA12" s="380" t="str">
        <f>IF(INDEX('Opinion Statement (DistHeat)'!$A:$A,WA$8+2)="","",INDEX('Opinion Statement (DistHeat)'!$A:$A,WA$8+2))</f>
        <v>Anlagenteil</v>
      </c>
      <c r="WB12" s="375" t="str">
        <f>IF(INDEX('Opinion Statement (DistHeat)'!$C:$C,WB$8)="","",INDEX('Opinion Statement (DistHeat)'!$C:$C,WB$8))</f>
        <v>Art des Anlagenteils</v>
      </c>
      <c r="WC12" s="375" t="str">
        <f>IF(INDEX('Opinion Statement (DistHeat)'!$E:$E,WC$8)="","",INDEX('Opinion Statement (DistHeat)'!$E:$E,WC$8))</f>
        <v>Intensität oder Emissionswert</v>
      </c>
      <c r="WD12" s="375" t="str">
        <f>IF(INDEX('Opinion Statement (DistHeat)'!$F:$F,WD$8)="","",INDEX('Opinion Statement (DistHeat)'!$F:$F,WD$8))</f>
        <v>Art des Ziels</v>
      </c>
      <c r="WE12" s="375" t="str">
        <f>IF(INDEX('Opinion Statement (DistHeat)'!$G:$G,WE$8)="","",INDEX('Opinion Statement (DistHeat)'!$G:$G,WE$8))</f>
        <v>Ziel erreicht</v>
      </c>
      <c r="WF12" s="375" t="str">
        <f>IF(INDEX('Opinion Statement (DistHeat)'!$A:$A,WF$8+2)="","",INDEX('Opinion Statement (DistHeat)'!$A:$A,WF$8+2))</f>
        <v>Anlagenteil</v>
      </c>
      <c r="WG12" s="375" t="str">
        <f>IF(INDEX('Opinion Statement (DistHeat)'!$C:$C,WG$8)="","",INDEX('Opinion Statement (DistHeat)'!$C:$C,WG$8))</f>
        <v>Art des Anlagenteils</v>
      </c>
      <c r="WH12" s="375" t="str">
        <f>IF(INDEX('Opinion Statement (DistHeat)'!$E:$E,WH$8)="","",INDEX('Opinion Statement (DistHeat)'!$E:$E,WH$8))</f>
        <v>Intensität oder Emissionswert</v>
      </c>
      <c r="WI12" s="375" t="str">
        <f>IF(INDEX('Opinion Statement (DistHeat)'!$F:$F,WI$8)="","",INDEX('Opinion Statement (DistHeat)'!$F:$F,WI$8))</f>
        <v>Art des Ziels</v>
      </c>
      <c r="WJ12" s="375" t="str">
        <f>IF(INDEX('Opinion Statement (DistHeat)'!$G:$G,WJ$8)="","",INDEX('Opinion Statement (DistHeat)'!$G:$G,WJ$8))</f>
        <v>Ziel erreicht</v>
      </c>
      <c r="WK12" s="375" t="str">
        <f>IF(INDEX('Opinion Statement (DistHeat)'!$A:$A,WK$8+2)="","",INDEX('Opinion Statement (DistHeat)'!$A:$A,WK$8+2))</f>
        <v>Anlagenteil</v>
      </c>
      <c r="WL12" s="375" t="str">
        <f>IF(INDEX('Opinion Statement (DistHeat)'!$C:$C,WL$8)="","",INDEX('Opinion Statement (DistHeat)'!$C:$C,WL$8))</f>
        <v>Art des Anlagenteils</v>
      </c>
      <c r="WM12" s="375" t="str">
        <f>IF(INDEX('Opinion Statement (DistHeat)'!$E:$E,WM$8)="","",INDEX('Opinion Statement (DistHeat)'!$E:$E,WM$8))</f>
        <v>Intensität oder Emissionswert</v>
      </c>
      <c r="WN12" s="375" t="str">
        <f>IF(INDEX('Opinion Statement (DistHeat)'!$F:$F,WN$8)="","",INDEX('Opinion Statement (DistHeat)'!$F:$F,WN$8))</f>
        <v>Art des Ziels</v>
      </c>
      <c r="WO12" s="375" t="str">
        <f>IF(INDEX('Opinion Statement (DistHeat)'!$G:$G,WO$8)="","",INDEX('Opinion Statement (DistHeat)'!$G:$G,WO$8))</f>
        <v>Ziel erreicht</v>
      </c>
      <c r="WP12" s="375" t="str">
        <f>IF(INDEX('Opinion Statement (DistHeat)'!$A:$A,WP$8+2)="","",INDEX('Opinion Statement (DistHeat)'!$A:$A,WP$8+2))</f>
        <v>Anlagenteil</v>
      </c>
      <c r="WQ12" s="375" t="str">
        <f>IF(INDEX('Opinion Statement (DistHeat)'!$C:$C,WQ$8)="","",INDEX('Opinion Statement (DistHeat)'!$C:$C,WQ$8))</f>
        <v>Art des Anlagenteils</v>
      </c>
      <c r="WR12" s="375" t="str">
        <f>IF(INDEX('Opinion Statement (DistHeat)'!$E:$E,WR$8)="","",INDEX('Opinion Statement (DistHeat)'!$E:$E,WR$8))</f>
        <v>Intensität oder Emissionswert</v>
      </c>
      <c r="WS12" s="375" t="str">
        <f>IF(INDEX('Opinion Statement (DistHeat)'!$F:$F,WS$8)="","",INDEX('Opinion Statement (DistHeat)'!$F:$F,WS$8))</f>
        <v>Art des Ziels</v>
      </c>
      <c r="WT12" s="375" t="str">
        <f>IF(INDEX('Opinion Statement (DistHeat)'!$G:$G,WT$8)="","",INDEX('Opinion Statement (DistHeat)'!$G:$G,WT$8))</f>
        <v>Ziel erreicht</v>
      </c>
      <c r="WU12" s="375" t="str">
        <f>IF(INDEX('Opinion Statement (DistHeat)'!$A:$A,WU$8+2)="","",INDEX('Opinion Statement (DistHeat)'!$A:$A,WU$8+2))</f>
        <v>Anlagenteil</v>
      </c>
      <c r="WV12" s="375" t="str">
        <f>IF(INDEX('Opinion Statement (DistHeat)'!$C:$C,WV$8)="","",INDEX('Opinion Statement (DistHeat)'!$C:$C,WV$8))</f>
        <v>Art des Anlagenteils</v>
      </c>
      <c r="WW12" s="375" t="str">
        <f>IF(INDEX('Opinion Statement (DistHeat)'!$E:$E,WW$8)="","",INDEX('Opinion Statement (DistHeat)'!$E:$E,WW$8))</f>
        <v>Intensität oder Emissionswert</v>
      </c>
      <c r="WX12" s="375" t="str">
        <f>IF(INDEX('Opinion Statement (DistHeat)'!$F:$F,WX$8)="","",INDEX('Opinion Statement (DistHeat)'!$F:$F,WX$8))</f>
        <v>Art des Ziels</v>
      </c>
      <c r="WY12" s="375" t="str">
        <f>IF(INDEX('Opinion Statement (DistHeat)'!$G:$G,WY$8)="","",INDEX('Opinion Statement (DistHeat)'!$G:$G,WY$8))</f>
        <v>Ziel erreicht</v>
      </c>
      <c r="WZ12" s="375" t="str">
        <f>IF(INDEX('Opinion Statement (DistHeat)'!$A:$A,WZ$8+2)="","",INDEX('Opinion Statement (DistHeat)'!$A:$A,WZ$8+2))</f>
        <v>Anlagenteil</v>
      </c>
      <c r="XA12" s="375" t="str">
        <f>IF(INDEX('Opinion Statement (DistHeat)'!$C:$C,XA$8)="","",INDEX('Opinion Statement (DistHeat)'!$C:$C,XA$8))</f>
        <v>Art des Anlagenteils</v>
      </c>
      <c r="XB12" s="375" t="str">
        <f>IF(INDEX('Opinion Statement (DistHeat)'!$E:$E,XB$8)="","",INDEX('Opinion Statement (DistHeat)'!$E:$E,XB$8))</f>
        <v>Intensität oder Emissionswert</v>
      </c>
      <c r="XC12" s="375" t="str">
        <f>IF(INDEX('Opinion Statement (DistHeat)'!$F:$F,XC$8)="","",INDEX('Opinion Statement (DistHeat)'!$F:$F,XC$8))</f>
        <v>Art des Ziels</v>
      </c>
      <c r="XD12" s="375" t="str">
        <f>IF(INDEX('Opinion Statement (DistHeat)'!$G:$G,XD$8)="","",INDEX('Opinion Statement (DistHeat)'!$G:$G,XD$8))</f>
        <v>Ziel erreicht</v>
      </c>
      <c r="XE12" s="375" t="str">
        <f>IF(INDEX('Opinion Statement (DistHeat)'!$A:$A,XE$8+2)="","",INDEX('Opinion Statement (DistHeat)'!$A:$A,XE$8+2))</f>
        <v>Anlagenteil</v>
      </c>
      <c r="XF12" s="375" t="str">
        <f>IF(INDEX('Opinion Statement (DistHeat)'!$C:$C,XF$8)="","",INDEX('Opinion Statement (DistHeat)'!$C:$C,XF$8))</f>
        <v>Art des Anlagenteils</v>
      </c>
      <c r="XG12" s="375" t="str">
        <f>IF(INDEX('Opinion Statement (DistHeat)'!$E:$E,XG$8)="","",INDEX('Opinion Statement (DistHeat)'!$E:$E,XG$8))</f>
        <v>Intensität oder Emissionswert</v>
      </c>
      <c r="XH12" s="375" t="str">
        <f>IF(INDEX('Opinion Statement (DistHeat)'!$F:$F,XH$8)="","",INDEX('Opinion Statement (DistHeat)'!$F:$F,XH$8))</f>
        <v>Art des Ziels</v>
      </c>
      <c r="XI12" s="375" t="str">
        <f>IF(INDEX('Opinion Statement (DistHeat)'!$G:$G,XI$8)="","",INDEX('Opinion Statement (DistHeat)'!$G:$G,XI$8))</f>
        <v>Ziel erreicht</v>
      </c>
      <c r="XJ12" s="375" t="str">
        <f>IF(INDEX('Opinion Statement (DistHeat)'!$A:$A,XJ$8+2)="","",INDEX('Opinion Statement (DistHeat)'!$A:$A,XJ$8+2))</f>
        <v>Anlagenteil</v>
      </c>
      <c r="XK12" s="375" t="str">
        <f>IF(INDEX('Opinion Statement (DistHeat)'!$C:$C,XK$8)="","",INDEX('Opinion Statement (DistHeat)'!$C:$C,XK$8))</f>
        <v>Art des Anlagenteils</v>
      </c>
      <c r="XL12" s="375" t="str">
        <f>IF(INDEX('Opinion Statement (DistHeat)'!$E:$E,XL$8)="","",INDEX('Opinion Statement (DistHeat)'!$E:$E,XL$8))</f>
        <v>Intensität oder Emissionswert</v>
      </c>
      <c r="XM12" s="375" t="str">
        <f>IF(INDEX('Opinion Statement (DistHeat)'!$F:$F,XM$8)="","",INDEX('Opinion Statement (DistHeat)'!$F:$F,XM$8))</f>
        <v>Art des Ziels</v>
      </c>
      <c r="XN12" s="375" t="str">
        <f>IF(INDEX('Opinion Statement (DistHeat)'!$G:$G,XN$8)="","",INDEX('Opinion Statement (DistHeat)'!$G:$G,XN$8))</f>
        <v>Ziel erreicht</v>
      </c>
      <c r="XO12" s="375" t="str">
        <f>IF(INDEX('Opinion Statement (DistHeat)'!$A:$A,XO$8+2)="","",INDEX('Opinion Statement (DistHeat)'!$A:$A,XO$8+2))</f>
        <v>Anlagenteil</v>
      </c>
      <c r="XP12" s="375" t="str">
        <f>IF(INDEX('Opinion Statement (DistHeat)'!$C:$C,XP$8)="","",INDEX('Opinion Statement (DistHeat)'!$C:$C,XP$8))</f>
        <v>Art des Anlagenteils</v>
      </c>
      <c r="XQ12" s="375" t="str">
        <f>IF(INDEX('Opinion Statement (DistHeat)'!$E:$E,XQ$8)="","",INDEX('Opinion Statement (DistHeat)'!$E:$E,XQ$8))</f>
        <v>Intensität oder Emissionswert</v>
      </c>
      <c r="XR12" s="375" t="str">
        <f>IF(INDEX('Opinion Statement (DistHeat)'!$F:$F,XR$8)="","",INDEX('Opinion Statement (DistHeat)'!$F:$F,XR$8))</f>
        <v>Art des Ziels</v>
      </c>
      <c r="XS12" s="375" t="str">
        <f>IF(INDEX('Opinion Statement (DistHeat)'!$G:$G,XS$8)="","",INDEX('Opinion Statement (DistHeat)'!$G:$G,XS$8))</f>
        <v>Ziel erreicht</v>
      </c>
      <c r="XT12" s="375" t="str">
        <f>IF(INDEX('Opinion Statement (DistHeat)'!$A:$A,XT$8+2)="","",INDEX('Opinion Statement (DistHeat)'!$A:$A,XT$8+2))</f>
        <v>Anlagenteil</v>
      </c>
      <c r="XU12" s="375" t="str">
        <f>IF(INDEX('Opinion Statement (DistHeat)'!$C:$C,XU$8)="","",INDEX('Opinion Statement (DistHeat)'!$C:$C,XU$8))</f>
        <v>Art des Anlagenteils</v>
      </c>
      <c r="XV12" s="375" t="str">
        <f>IF(INDEX('Opinion Statement (DistHeat)'!$E:$E,XV$8)="","",INDEX('Opinion Statement (DistHeat)'!$E:$E,XV$8))</f>
        <v>Intensität oder Emissionswert</v>
      </c>
      <c r="XW12" s="375" t="str">
        <f>IF(INDEX('Opinion Statement (DistHeat)'!$F:$F,XW$8)="","",INDEX('Opinion Statement (DistHeat)'!$F:$F,XW$8))</f>
        <v>Art des Ziels</v>
      </c>
      <c r="XX12" s="375" t="str">
        <f>IF(INDEX('Opinion Statement (DistHeat)'!$G:$G,XX$8)="","",INDEX('Opinion Statement (DistHeat)'!$G:$G,XX$8))</f>
        <v>Ziel erreicht</v>
      </c>
      <c r="XY12" s="176" t="str">
        <f>IF(INDEX('Opinion Statement (DistHeat)'!$C:$C,XY$8+XY$9+1)="","",INDEX('Opinion Statement (DistHeat)'!$C:$C,XY$8+XY$9+1))</f>
        <v>Etappenziel Referenznummer</v>
      </c>
      <c r="XZ12" s="172" t="str">
        <f>IF(INDEX('Opinion Statement (DistHeat)'!$D:$D,XZ$8+XZ$9+1)="","",INDEX('Opinion Statement (DistHeat)'!$D:$D,XZ$8+XZ$9+1))</f>
        <v>Anmerkungen</v>
      </c>
      <c r="YA12" s="172" t="str">
        <f>IF(INDEX('Opinion Statement (DistHeat)'!$C:$C,YA$8+YA$9+1)="","",INDEX('Opinion Statement (DistHeat)'!$C:$C,YA$8+YA$9+1))</f>
        <v>Etappenziel Referenznummer</v>
      </c>
      <c r="YB12" s="172" t="str">
        <f>IF(INDEX('Opinion Statement (DistHeat)'!$D:$D,YB$8+YB$9+1)="","",INDEX('Opinion Statement (DistHeat)'!$D:$D,YB$8+YB$9+1))</f>
        <v>Anmerkungen</v>
      </c>
      <c r="YC12" s="172" t="str">
        <f>IF(INDEX('Opinion Statement (DistHeat)'!$C:$C,YC$8+YC$9+1)="","",INDEX('Opinion Statement (DistHeat)'!$C:$C,YC$8+YC$9+1))</f>
        <v>Etappenziel Referenznummer</v>
      </c>
      <c r="YD12" s="172" t="str">
        <f>IF(INDEX('Opinion Statement (DistHeat)'!$D:$D,YD$8+YD$9+1)="","",INDEX('Opinion Statement (DistHeat)'!$D:$D,YD$8+YD$9+1))</f>
        <v>Anmerkungen</v>
      </c>
      <c r="YE12" s="172" t="str">
        <f>IF(INDEX('Opinion Statement (DistHeat)'!$C:$C,YE$8+YE$9+1)="","",INDEX('Opinion Statement (DistHeat)'!$C:$C,YE$8+YE$9+1))</f>
        <v>Etappenziel Referenznummer</v>
      </c>
      <c r="YF12" s="172" t="str">
        <f>IF(INDEX('Opinion Statement (DistHeat)'!$D:$D,YF$8+YF$9+1)="","",INDEX('Opinion Statement (DistHeat)'!$D:$D,YF$8+YF$9+1))</f>
        <v>Anmerkungen</v>
      </c>
      <c r="YG12" s="172" t="str">
        <f>IF(INDEX('Opinion Statement (DistHeat)'!$C:$C,YG$8+YG$9+1)="","",INDEX('Opinion Statement (DistHeat)'!$C:$C,YG$8+YG$9+1))</f>
        <v>Etappenziel Referenznummer</v>
      </c>
      <c r="YH12" s="378" t="str">
        <f>IF(INDEX('Opinion Statement (DistHeat)'!$D:$D,YH$8+YH$9+1)="","",INDEX('Opinion Statement (DistHeat)'!$D:$D,YH$8+YH$9+1))</f>
        <v>Anmerkungen</v>
      </c>
      <c r="YI12" s="747"/>
      <c r="YJ12" s="747"/>
      <c r="YK12" s="747"/>
      <c r="YL12" s="747"/>
      <c r="YM12" s="747"/>
      <c r="YN12" s="747"/>
      <c r="YO12" s="383"/>
      <c r="YP12" s="383"/>
      <c r="YQ12" s="383"/>
      <c r="YR12" s="383"/>
      <c r="YS12" s="383"/>
      <c r="YT12" s="383"/>
      <c r="YU12" s="383"/>
      <c r="YV12" s="383"/>
      <c r="YW12" s="383"/>
      <c r="YX12" s="383"/>
      <c r="YY12" s="383"/>
      <c r="YZ12" s="383"/>
      <c r="ZA12" s="383"/>
      <c r="ZB12" s="383"/>
      <c r="ZC12" s="383"/>
      <c r="ZD12" s="345"/>
      <c r="ZE12" s="371" t="str">
        <f>IF(INDEX('Opinion Statement (DistHeat)'!$C:$C,ZE$8)="","",INDEX('Opinion Statement (DistHeat)'!$C:$C,ZE$8))</f>
        <v>Wenn „Nein“, wurde das Risiko von Falschangaben und Nichtkonformitäten von der Prüfstelle bewertet?</v>
      </c>
      <c r="ZF12" s="345"/>
      <c r="ZG12" s="371" t="str">
        <f>IF(INDEX('Opinion Statement (DistHeat)'!$C:$C,ZG$8)="","",INDEX('Opinion Statement (DistHeat)'!$C:$C,ZG$8))</f>
        <v>Wenn „Nein“, wurde das Risiko von Falschangaben und Nichtkonformitäten von der Prüfstelle bewertet?</v>
      </c>
      <c r="ZH12" s="345"/>
      <c r="ZI12" s="371" t="str">
        <f>IF(INDEX('Opinion Statement (DistHeat)'!$C:$C,ZI$8)="","",INDEX('Opinion Statement (DistHeat)'!$C:$C,ZI$8))</f>
        <v>Wenn „Nein“, geben Sie bitte unten eine Begründung an:</v>
      </c>
      <c r="ZJ12" s="383"/>
      <c r="ZK12" s="383"/>
      <c r="ZL12" s="345"/>
      <c r="ZM12" s="371" t="str">
        <f>IF(INDEX('Opinion Statement (DistHeat)'!$C:$C,ZM$8)="","",INDEX('Opinion Statement (DistHeat)'!$C:$C,ZM$8))</f>
        <v>Wenn „Ja“, erläutern Sie dies bitte unten kurz und füllen Sie Anhang 1B aus:</v>
      </c>
      <c r="ZN12" s="383"/>
      <c r="ZO12" s="345"/>
      <c r="ZP12" s="371" t="str">
        <f>IF(INDEX('Opinion Statement (DistHeat)'!$C:$C,ZP$8)="","",INDEX('Opinion Statement (DistHeat)'!$C:$C,ZP$8))</f>
        <v>Wenn „Nein“, geben Sie bitte unten eine Begründung an:</v>
      </c>
      <c r="ZQ12" s="345"/>
      <c r="ZR12" s="371" t="str">
        <f>IF(INDEX('Opinion Statement (DistHeat)'!$C:$C,ZR$8)="","",INDEX('Opinion Statement (DistHeat)'!$C:$C,ZR$8))</f>
        <v>Wenn „Nein“, geben Sie bitte unten eine Begründung an:</v>
      </c>
      <c r="ZS12" s="345"/>
      <c r="ZT12" s="371" t="str">
        <f>IF(INDEX('Opinion Statement (DistHeat)'!$C:$C,ZT$8)="","",INDEX('Opinion Statement (DistHeat)'!$C:$C,ZT$8))</f>
        <v>Wenn nicht, erläutern Sie bitte unten kurz:</v>
      </c>
      <c r="ZU12" s="345"/>
      <c r="ZV12" s="371" t="str">
        <f>IF(INDEX('Opinion Statement (DistHeat)'!$C:$C,ZV$8)="","",INDEX('Opinion Statement (DistHeat)'!$C:$C,ZV$8))</f>
        <v>Wenn nicht, erläutern Sie bitte unten kurz:</v>
      </c>
      <c r="ZW12" s="345"/>
      <c r="ZX12" s="371" t="str">
        <f>IF(INDEX('Opinion Statement (DistHeat)'!$C:$C,ZX$8)="","",INDEX('Opinion Statement (DistHeat)'!$C:$C,ZX$8))</f>
        <v>Wenn nicht, erläutern Sie bitte unten kurz:</v>
      </c>
      <c r="ZY12" s="187" t="s">
        <v>296</v>
      </c>
      <c r="ZZ12" s="186" t="str">
        <f>'Annex 1 - Findings'!$E$31</f>
        <v>Wesentlich?</v>
      </c>
      <c r="AAA12" s="187" t="s">
        <v>296</v>
      </c>
      <c r="AAB12" s="186" t="str">
        <f>'Annex 1 - Findings'!$E$31</f>
        <v>Wesentlich?</v>
      </c>
      <c r="AAC12" s="187" t="s">
        <v>296</v>
      </c>
      <c r="AAD12" s="186" t="str">
        <f>'Annex 1 - Findings'!$E$18</f>
        <v>Wesentlich?</v>
      </c>
      <c r="AAE12" s="187" t="s">
        <v>296</v>
      </c>
      <c r="AAF12" s="187" t="s">
        <v>296</v>
      </c>
      <c r="AAG12" s="186" t="str">
        <f>'Annex 1 - Findings'!$E$18</f>
        <v>Wesentlich?</v>
      </c>
      <c r="AAH12" s="383"/>
      <c r="AAI12" s="383"/>
      <c r="AAJ12" s="108">
        <v>1</v>
      </c>
      <c r="AAK12" s="108">
        <v>2</v>
      </c>
      <c r="AAL12" s="108">
        <v>3</v>
      </c>
      <c r="AAM12" s="108">
        <v>4</v>
      </c>
      <c r="AAN12" s="108">
        <v>5</v>
      </c>
      <c r="AAO12" s="108">
        <v>6</v>
      </c>
      <c r="AAP12" s="108">
        <v>7</v>
      </c>
      <c r="AAQ12" s="108">
        <v>8</v>
      </c>
      <c r="AAR12" s="108">
        <v>9</v>
      </c>
      <c r="AAS12" s="108">
        <v>10</v>
      </c>
      <c r="AAT12" s="383"/>
      <c r="AAU12" s="172"/>
      <c r="AAV12" s="172"/>
      <c r="AAW12" s="172"/>
      <c r="AAX12" s="172"/>
      <c r="AAY12" s="172"/>
      <c r="AAZ12" s="383"/>
      <c r="ABA12" s="383"/>
      <c r="ABB12" s="383"/>
      <c r="ABC12" s="383"/>
      <c r="ABD12" s="383"/>
      <c r="ABE12" s="383"/>
      <c r="ABF12" s="383"/>
      <c r="ABG12" s="383"/>
      <c r="ABH12" s="383"/>
      <c r="ABI12" s="383"/>
      <c r="ABJ12" s="383"/>
      <c r="ABK12" s="383"/>
      <c r="ABL12" s="383"/>
      <c r="ABM12" s="384"/>
    </row>
    <row r="13" spans="1:742" s="198" customFormat="1" ht="13.5" thickBot="1" x14ac:dyDescent="0.25">
      <c r="A13" s="373"/>
      <c r="B13" s="191" t="str">
        <f>IF(INDEX('Opinion Statement (DistHeat)'!$B:$B,B$1)="","",INDEX('Opinion Statement (DistHeat)'!$B:$B,B$1))</f>
        <v/>
      </c>
      <c r="C13" s="191" t="str">
        <f>IF(INDEX('Opinion Statement (DistHeat)'!$B:$B,C$8)="","",INDEX('Opinion Statement (DistHeat)'!$B:$B,C$8))</f>
        <v/>
      </c>
      <c r="D13" s="191" t="str">
        <f>IF(INDEX('Opinion Statement (DistHeat)'!$B:$B,D$1)="","",INDEX('Opinion Statement (DistHeat)'!$B:$B,D$1))</f>
        <v/>
      </c>
      <c r="E13" s="191" t="str">
        <f>IF(INDEX('Opinion Statement (DistHeat)'!$B:$B,E$1)="","",INDEX('Opinion Statement (DistHeat)'!$B:$B,E$1))</f>
        <v/>
      </c>
      <c r="F13" s="192" t="str">
        <f>IF(INDEX('Opinion Statement (DistHeat)'!$B:$B,F$8)="","",INDEX('Opinion Statement (DistHeat)'!$B:$B,F$8))</f>
        <v/>
      </c>
      <c r="G13" s="191" t="str">
        <f>IF(INDEX('Opinion Statement (DistHeat)'!$B:$B,G$1)="","",INDEX('Opinion Statement (DistHeat)'!$B:$B,G$1))</f>
        <v/>
      </c>
      <c r="H13" s="193" t="str">
        <f>IF(INDEX('Opinion Statement (DistHeat)'!$B:$B,H$8)="","",INDEX('Opinion Statement (DistHeat)'!$B:$B,H$8))</f>
        <v/>
      </c>
      <c r="I13" s="302" t="str">
        <f>IF(INDEX('Opinion Statement (DistHeat)'!$B:$B,I$8+I$9)="","",INDEX('Opinion Statement (DistHeat)'!$B:$B,I$8+I$9))</f>
        <v/>
      </c>
      <c r="J13" s="303" t="str">
        <f>IF(INDEX('Opinion Statement (DistHeat)'!$C:$C,J$8+J$9)="","",INDEX('Opinion Statement (DistHeat)'!$C:$C,J$8+J$9))</f>
        <v/>
      </c>
      <c r="K13" s="303" t="str">
        <f>IF(INDEX('Opinion Statement (DistHeat)'!$D:$D,K$8+K$9)="","",INDEX('Opinion Statement (DistHeat)'!$D:$D,K$8+K$9))</f>
        <v/>
      </c>
      <c r="L13" s="303" t="str">
        <f>IF(INDEX('Opinion Statement (DistHeat)'!$E:$E,L$8+L$9)="","",INDEX('Opinion Statement (DistHeat)'!$E:$E,L$8+L$9))</f>
        <v>-- Bitte auswählen--</v>
      </c>
      <c r="M13" s="304" t="str">
        <f>IF(INDEX('Opinion Statement (DistHeat)'!$F:$F,M$8+M$9)="","",INDEX('Opinion Statement (DistHeat)'!$F:$F,M$8+M$9))</f>
        <v/>
      </c>
      <c r="N13" s="302" t="str">
        <f>IF(INDEX('Opinion Statement (DistHeat)'!$B:$B,N$8+N$9)="","",INDEX('Opinion Statement (DistHeat)'!$B:$B,N$8+N$9))</f>
        <v/>
      </c>
      <c r="O13" s="303" t="str">
        <f>IF(INDEX('Opinion Statement (DistHeat)'!$C:$C,O$8+O$9)="","",INDEX('Opinion Statement (DistHeat)'!$C:$C,O$8+O$9))</f>
        <v/>
      </c>
      <c r="P13" s="303" t="str">
        <f>IF(INDEX('Opinion Statement (DistHeat)'!$D:$D,P$8+P$9)="","",INDEX('Opinion Statement (DistHeat)'!$D:$D,P$8+P$9))</f>
        <v/>
      </c>
      <c r="Q13" s="303" t="str">
        <f>IF(INDEX('Opinion Statement (DistHeat)'!$E:$E,Q$8+Q$9)="","",INDEX('Opinion Statement (DistHeat)'!$E:$E,Q$8+Q$9))</f>
        <v>-- Bitte auswählen--</v>
      </c>
      <c r="R13" s="304" t="str">
        <f>IF(INDEX('Opinion Statement (DistHeat)'!$F:$F,R$8+R$9)="","",INDEX('Opinion Statement (DistHeat)'!$F:$F,R$8+R$9))</f>
        <v/>
      </c>
      <c r="S13" s="302" t="str">
        <f>IF(INDEX('Opinion Statement (DistHeat)'!$B:$B,S$8+S$9)="","",INDEX('Opinion Statement (DistHeat)'!$B:$B,S$8+S$9))</f>
        <v/>
      </c>
      <c r="T13" s="303" t="str">
        <f>IF(INDEX('Opinion Statement (DistHeat)'!$C:$C,T$8+T$9)="","",INDEX('Opinion Statement (DistHeat)'!$C:$C,T$8+T$9))</f>
        <v/>
      </c>
      <c r="U13" s="303" t="str">
        <f>IF(INDEX('Opinion Statement (DistHeat)'!$D:$D,U$8+U$9)="","",INDEX('Opinion Statement (DistHeat)'!$D:$D,U$8+U$9))</f>
        <v/>
      </c>
      <c r="V13" s="303" t="str">
        <f>IF(INDEX('Opinion Statement (DistHeat)'!$E:$E,V$8+V$9)="","",INDEX('Opinion Statement (DistHeat)'!$E:$E,V$8+V$9))</f>
        <v>-- Bitte auswählen--</v>
      </c>
      <c r="W13" s="304" t="str">
        <f>IF(INDEX('Opinion Statement (DistHeat)'!$F:$F,W$8+W$9)="","",INDEX('Opinion Statement (DistHeat)'!$F:$F,W$8+W$9))</f>
        <v/>
      </c>
      <c r="X13" s="302" t="str">
        <f>IF(INDEX('Opinion Statement (DistHeat)'!$B:$B,X$8+X$9)="","",INDEX('Opinion Statement (DistHeat)'!$B:$B,X$8+X$9))</f>
        <v/>
      </c>
      <c r="Y13" s="303" t="str">
        <f>IF(INDEX('Opinion Statement (DistHeat)'!$C:$C,Y$8+Y$9)="","",INDEX('Opinion Statement (DistHeat)'!$C:$C,Y$8+Y$9))</f>
        <v/>
      </c>
      <c r="Z13" s="303" t="str">
        <f>IF(INDEX('Opinion Statement (DistHeat)'!$D:$D,Z$8+Z$9)="","",INDEX('Opinion Statement (DistHeat)'!$D:$D,Z$8+Z$9))</f>
        <v/>
      </c>
      <c r="AA13" s="303" t="str">
        <f>IF(INDEX('Opinion Statement (DistHeat)'!$E:$E,AA$8+AA$9)="","",INDEX('Opinion Statement (DistHeat)'!$E:$E,AA$8+AA$9))</f>
        <v>-- Bitte auswählen--</v>
      </c>
      <c r="AB13" s="304" t="str">
        <f>IF(INDEX('Opinion Statement (DistHeat)'!$F:$F,AB$8+AB$9)="","",INDEX('Opinion Statement (DistHeat)'!$F:$F,AB$8+AB$9))</f>
        <v/>
      </c>
      <c r="AC13" s="302" t="str">
        <f>IF(INDEX('Opinion Statement (DistHeat)'!$B:$B,AC$8+AC$9)="","",INDEX('Opinion Statement (DistHeat)'!$B:$B,AC$8+AC$9))</f>
        <v/>
      </c>
      <c r="AD13" s="303" t="str">
        <f>IF(INDEX('Opinion Statement (DistHeat)'!$C:$C,AD$8+AD$9)="","",INDEX('Opinion Statement (DistHeat)'!$C:$C,AD$8+AD$9))</f>
        <v/>
      </c>
      <c r="AE13" s="303" t="str">
        <f>IF(INDEX('Opinion Statement (DistHeat)'!$D:$D,AE$8+AE$9)="","",INDEX('Opinion Statement (DistHeat)'!$D:$D,AE$8+AE$9))</f>
        <v/>
      </c>
      <c r="AF13" s="303" t="str">
        <f>IF(INDEX('Opinion Statement (DistHeat)'!$E:$E,AF$8+AF$9)="","",INDEX('Opinion Statement (DistHeat)'!$E:$E,AF$8+AF$9))</f>
        <v>-- Bitte auswählen--</v>
      </c>
      <c r="AG13" s="304" t="str">
        <f>IF(INDEX('Opinion Statement (DistHeat)'!$F:$F,AG$8+AG$9)="","",INDEX('Opinion Statement (DistHeat)'!$F:$F,AG$8+AG$9))</f>
        <v/>
      </c>
      <c r="AH13" s="302" t="str">
        <f>IF(INDEX('Opinion Statement (DistHeat)'!$B:$B,AH$8+AH$9)="","",INDEX('Opinion Statement (DistHeat)'!$B:$B,AH$8+AH$9))</f>
        <v/>
      </c>
      <c r="AI13" s="303" t="str">
        <f>IF(INDEX('Opinion Statement (DistHeat)'!$C:$C,AI$8+AI$9)="","",INDEX('Opinion Statement (DistHeat)'!$C:$C,AI$8+AI$9))</f>
        <v/>
      </c>
      <c r="AJ13" s="303" t="str">
        <f>IF(INDEX('Opinion Statement (DistHeat)'!$D:$D,AJ$8+AJ$9)="","",INDEX('Opinion Statement (DistHeat)'!$D:$D,AJ$8+AJ$9))</f>
        <v/>
      </c>
      <c r="AK13" s="303" t="str">
        <f>IF(INDEX('Opinion Statement (DistHeat)'!$E:$E,AK$8+AK$9)="","",INDEX('Opinion Statement (DistHeat)'!$E:$E,AK$8+AK$9))</f>
        <v>-- Bitte auswählen--</v>
      </c>
      <c r="AL13" s="304" t="str">
        <f>IF(INDEX('Opinion Statement (DistHeat)'!$F:$F,AL$8+AL$9)="","",INDEX('Opinion Statement (DistHeat)'!$F:$F,AL$8+AL$9))</f>
        <v/>
      </c>
      <c r="AM13" s="302" t="str">
        <f>IF(INDEX('Opinion Statement (DistHeat)'!$B:$B,AM$8+AM$9)="","",INDEX('Opinion Statement (DistHeat)'!$B:$B,AM$8+AM$9))</f>
        <v/>
      </c>
      <c r="AN13" s="303" t="str">
        <f>IF(INDEX('Opinion Statement (DistHeat)'!$C:$C,AN$8+AN$9)="","",INDEX('Opinion Statement (DistHeat)'!$C:$C,AN$8+AN$9))</f>
        <v/>
      </c>
      <c r="AO13" s="303" t="str">
        <f>IF(INDEX('Opinion Statement (DistHeat)'!$D:$D,AO$8+AO$9)="","",INDEX('Opinion Statement (DistHeat)'!$D:$D,AO$8+AO$9))</f>
        <v/>
      </c>
      <c r="AP13" s="303" t="str">
        <f>IF(INDEX('Opinion Statement (DistHeat)'!$E:$E,AP$8+AP$9)="","",INDEX('Opinion Statement (DistHeat)'!$E:$E,AP$8+AP$9))</f>
        <v>-- Bitte auswählen--</v>
      </c>
      <c r="AQ13" s="304" t="str">
        <f>IF(INDEX('Opinion Statement (DistHeat)'!$F:$F,AQ$8+AQ$9)="","",INDEX('Opinion Statement (DistHeat)'!$F:$F,AQ$8+AQ$9))</f>
        <v/>
      </c>
      <c r="AR13" s="302" t="str">
        <f>IF(INDEX('Opinion Statement (DistHeat)'!$B:$B,AR$8+AR$9)="","",INDEX('Opinion Statement (DistHeat)'!$B:$B,AR$8+AR$9))</f>
        <v/>
      </c>
      <c r="AS13" s="303" t="str">
        <f>IF(INDEX('Opinion Statement (DistHeat)'!$C:$C,AS$8+AS$9)="","",INDEX('Opinion Statement (DistHeat)'!$C:$C,AS$8+AS$9))</f>
        <v/>
      </c>
      <c r="AT13" s="303" t="str">
        <f>IF(INDEX('Opinion Statement (DistHeat)'!$D:$D,AT$8+AT$9)="","",INDEX('Opinion Statement (DistHeat)'!$D:$D,AT$8+AT$9))</f>
        <v/>
      </c>
      <c r="AU13" s="303" t="str">
        <f>IF(INDEX('Opinion Statement (DistHeat)'!$E:$E,AU$8+AU$9)="","",INDEX('Opinion Statement (DistHeat)'!$E:$E,AU$8+AU$9))</f>
        <v>-- Bitte auswählen--</v>
      </c>
      <c r="AV13" s="304" t="str">
        <f>IF(INDEX('Opinion Statement (DistHeat)'!$F:$F,AV$8+AV$9)="","",INDEX('Opinion Statement (DistHeat)'!$F:$F,AV$8+AV$9))</f>
        <v/>
      </c>
      <c r="AW13" s="302" t="str">
        <f>IF(INDEX('Opinion Statement (DistHeat)'!$B:$B,AW$8+AW$9)="","",INDEX('Opinion Statement (DistHeat)'!$B:$B,AW$8+AW$9))</f>
        <v/>
      </c>
      <c r="AX13" s="303" t="str">
        <f>IF(INDEX('Opinion Statement (DistHeat)'!$C:$C,AX$8+AX$9)="","",INDEX('Opinion Statement (DistHeat)'!$C:$C,AX$8+AX$9))</f>
        <v/>
      </c>
      <c r="AY13" s="303" t="str">
        <f>IF(INDEX('Opinion Statement (DistHeat)'!$D:$D,AY$8+AY$9)="","",INDEX('Opinion Statement (DistHeat)'!$D:$D,AY$8+AY$9))</f>
        <v/>
      </c>
      <c r="AZ13" s="303" t="str">
        <f>IF(INDEX('Opinion Statement (DistHeat)'!$E:$E,AZ$8+AZ$9)="","",INDEX('Opinion Statement (DistHeat)'!$E:$E,AZ$8+AZ$9))</f>
        <v>-- Bitte auswählen--</v>
      </c>
      <c r="BA13" s="304" t="str">
        <f>IF(INDEX('Opinion Statement (DistHeat)'!$F:$F,BA$8+BA$9)="","",INDEX('Opinion Statement (DistHeat)'!$F:$F,BA$8+BA$9))</f>
        <v/>
      </c>
      <c r="BB13" s="302" t="str">
        <f>IF(INDEX('Opinion Statement (DistHeat)'!$B:$B,BB$8+BB$9)="","",INDEX('Opinion Statement (DistHeat)'!$B:$B,BB$8+BB$9))</f>
        <v/>
      </c>
      <c r="BC13" s="303" t="str">
        <f>IF(INDEX('Opinion Statement (DistHeat)'!$C:$C,BC$8+BC$9)="","",INDEX('Opinion Statement (DistHeat)'!$C:$C,BC$8+BC$9))</f>
        <v/>
      </c>
      <c r="BD13" s="303" t="str">
        <f>IF(INDEX('Opinion Statement (DistHeat)'!$D:$D,BD$8+BD$9)="","",INDEX('Opinion Statement (DistHeat)'!$D:$D,BD$8+BD$9))</f>
        <v/>
      </c>
      <c r="BE13" s="303" t="str">
        <f>IF(INDEX('Opinion Statement (DistHeat)'!$E:$E,BE$8+BE$9)="","",INDEX('Opinion Statement (DistHeat)'!$E:$E,BE$8+BE$9))</f>
        <v>-- Bitte auswählen--</v>
      </c>
      <c r="BF13" s="304" t="str">
        <f>IF(INDEX('Opinion Statement (DistHeat)'!$F:$F,BF$8+BF$9)="","",INDEX('Opinion Statement (DistHeat)'!$F:$F,BF$8+BF$9))</f>
        <v/>
      </c>
      <c r="BG13" s="191" t="str">
        <f>IF(INDEX('Opinion Statement (DistHeat)'!$A:$A,BG$8+BG9)="","",INDEX('Opinion Statement (DistHeat)'!$A:$A,BG$8+BG9))</f>
        <v>Refinery products</v>
      </c>
      <c r="BH13" s="191" t="str">
        <f>IF(INDEX('Opinion Statement (DistHeat)'!$C:$C,BH$8+BH9)="","",INDEX('Opinion Statement (DistHeat)'!$C:$C,BH$8+BH9))</f>
        <v>-- Bitte auswählen--</v>
      </c>
      <c r="BI13" s="191" t="str">
        <f>IF(INDEX('Opinion Statement (DistHeat)'!$E:$E,BI$8+BI9)="","",INDEX('Opinion Statement (DistHeat)'!$E:$E,BI$8+BI9))</f>
        <v/>
      </c>
      <c r="BJ13" s="191" t="str">
        <f>IF(INDEX('Opinion Statement (DistHeat)'!$F:$F,BJ$8+BJ9)="","",INDEX('Opinion Statement (DistHeat)'!$F:$F,BJ$8+BJ9))</f>
        <v>-- Bitte auswählen--</v>
      </c>
      <c r="BK13" s="191" t="str">
        <f>IF(INDEX('Opinion Statement (DistHeat)'!$G:$G,BK$8+BK9)="","",INDEX('Opinion Statement (DistHeat)'!$G:$G,BK$8+BK9))</f>
        <v>-- Bitte auswählen--</v>
      </c>
      <c r="BL13" s="191" t="str">
        <f>IF(INDEX('Opinion Statement (DistHeat)'!$A:$A,BL$8+BL9)="","",INDEX('Opinion Statement (DistHeat)'!$A:$A,BL$8+BL9))</f>
        <v>Coke</v>
      </c>
      <c r="BM13" s="191" t="str">
        <f>IF(INDEX('Opinion Statement (DistHeat)'!$C:$C,BM$8+BM9)="","",INDEX('Opinion Statement (DistHeat)'!$C:$C,BM$8+BM9))</f>
        <v>-- Bitte auswählen--</v>
      </c>
      <c r="BN13" s="191" t="str">
        <f>IF(INDEX('Opinion Statement (DistHeat)'!$E:$E,BN$8+BN9)="","",INDEX('Opinion Statement (DistHeat)'!$E:$E,BN$8+BN9))</f>
        <v/>
      </c>
      <c r="BO13" s="191" t="str">
        <f>IF(INDEX('Opinion Statement (DistHeat)'!$F:$F,BO$8+BO9)="","",INDEX('Opinion Statement (DistHeat)'!$F:$F,BO$8+BO9))</f>
        <v>-- Bitte auswählen--</v>
      </c>
      <c r="BP13" s="191" t="str">
        <f>IF(INDEX('Opinion Statement (DistHeat)'!$G:$G,BP$8+BP9)="","",INDEX('Opinion Statement (DistHeat)'!$G:$G,BP$8+BP9))</f>
        <v>-- Bitte auswählen--</v>
      </c>
      <c r="BQ13" s="191" t="str">
        <f>IF(INDEX('Opinion Statement (DistHeat)'!$A:$A,BQ$8+BQ9)="","",INDEX('Opinion Statement (DistHeat)'!$A:$A,BQ$8+BQ9))</f>
        <v>Agglomerated iron ore</v>
      </c>
      <c r="BR13" s="191" t="str">
        <f>IF(INDEX('Opinion Statement (DistHeat)'!$C:$C,BR$8+BR9)="","",INDEX('Opinion Statement (DistHeat)'!$C:$C,BR$8+BR9))</f>
        <v>-- Bitte auswählen--</v>
      </c>
      <c r="BS13" s="191" t="str">
        <f>IF(INDEX('Opinion Statement (DistHeat)'!$E:$E,BS$8+BS9)="","",INDEX('Opinion Statement (DistHeat)'!$E:$E,BS$8+BS9))</f>
        <v/>
      </c>
      <c r="BT13" s="191" t="str">
        <f>IF(INDEX('Opinion Statement (DistHeat)'!$F:$F,BT$8+BT9)="","",INDEX('Opinion Statement (DistHeat)'!$F:$F,BT$8+BT9))</f>
        <v>-- Bitte auswählen--</v>
      </c>
      <c r="BU13" s="191" t="str">
        <f>IF(INDEX('Opinion Statement (DistHeat)'!$G:$G,BU$8+BU9)="","",INDEX('Opinion Statement (DistHeat)'!$G:$G,BU$8+BU9))</f>
        <v>-- Bitte auswählen--</v>
      </c>
      <c r="BV13" s="191" t="str">
        <f>IF(INDEX('Opinion Statement (DistHeat)'!$A:$A,BV$8+BV9)="","",INDEX('Opinion Statement (DistHeat)'!$A:$A,BV$8+BV9))</f>
        <v>Hot metal</v>
      </c>
      <c r="BW13" s="191" t="str">
        <f>IF(INDEX('Opinion Statement (DistHeat)'!$C:$C,BW$8+BW9)="","",INDEX('Opinion Statement (DistHeat)'!$C:$C,BW$8+BW9))</f>
        <v>-- Bitte auswählen--</v>
      </c>
      <c r="BX13" s="191" t="str">
        <f>IF(INDEX('Opinion Statement (DistHeat)'!$E:$E,BX$8+BX9)="","",INDEX('Opinion Statement (DistHeat)'!$E:$E,BX$8+BX9))</f>
        <v/>
      </c>
      <c r="BY13" s="191" t="str">
        <f>IF(INDEX('Opinion Statement (DistHeat)'!$F:$F,BY$8+BY9)="","",INDEX('Opinion Statement (DistHeat)'!$F:$F,BY$8+BY9))</f>
        <v>-- Bitte auswählen--</v>
      </c>
      <c r="BZ13" s="191" t="str">
        <f>IF(INDEX('Opinion Statement (DistHeat)'!$G:$G,BZ$8+BZ9)="","",INDEX('Opinion Statement (DistHeat)'!$G:$G,BZ$8+BZ9))</f>
        <v>-- Bitte auswählen--</v>
      </c>
      <c r="CA13" s="191" t="str">
        <f>IF(INDEX('Opinion Statement (DistHeat)'!$A:$A,CA$8+CA9)="","",INDEX('Opinion Statement (DistHeat)'!$A:$A,CA$8+CA9))</f>
        <v>EAF carbon steel</v>
      </c>
      <c r="CB13" s="191" t="str">
        <f>IF(INDEX('Opinion Statement (DistHeat)'!$C:$C,CB$8+CB9)="","",INDEX('Opinion Statement (DistHeat)'!$C:$C,CB$8+CB9))</f>
        <v>-- Bitte auswählen--</v>
      </c>
      <c r="CC13" s="191" t="str">
        <f>IF(INDEX('Opinion Statement (DistHeat)'!$E:$E,CC$8+CC9)="","",INDEX('Opinion Statement (DistHeat)'!$E:$E,CC$8+CC9))</f>
        <v/>
      </c>
      <c r="CD13" s="191" t="str">
        <f>IF(INDEX('Opinion Statement (DistHeat)'!$F:$F,CD$8+CD9)="","",INDEX('Opinion Statement (DistHeat)'!$F:$F,CD$8+CD9))</f>
        <v>-- Bitte auswählen--</v>
      </c>
      <c r="CE13" s="191" t="str">
        <f>IF(INDEX('Opinion Statement (DistHeat)'!$G:$G,CE$8+CE9)="","",INDEX('Opinion Statement (DistHeat)'!$G:$G,CE$8+CE9))</f>
        <v>-- Bitte auswählen--</v>
      </c>
      <c r="CF13" s="191" t="str">
        <f>IF(INDEX('Opinion Statement (DistHeat)'!$A:$A,CF$8+CF9)="","",INDEX('Opinion Statement (DistHeat)'!$A:$A,CF$8+CF9))</f>
        <v>EAF high alloy steel</v>
      </c>
      <c r="CG13" s="191" t="str">
        <f>IF(INDEX('Opinion Statement (DistHeat)'!$C:$C,CG$8+CG9)="","",INDEX('Opinion Statement (DistHeat)'!$C:$C,CG$8+CG9))</f>
        <v>-- Bitte auswählen--</v>
      </c>
      <c r="CH13" s="191" t="str">
        <f>IF(INDEX('Opinion Statement (DistHeat)'!$E:$E,CH$8+CH9)="","",INDEX('Opinion Statement (DistHeat)'!$E:$E,CH$8+CH9))</f>
        <v/>
      </c>
      <c r="CI13" s="191" t="str">
        <f>IF(INDEX('Opinion Statement (DistHeat)'!$F:$F,CI$8+CI9)="","",INDEX('Opinion Statement (DistHeat)'!$F:$F,CI$8+CI9))</f>
        <v>-- Bitte auswählen--</v>
      </c>
      <c r="CJ13" s="191" t="str">
        <f>IF(INDEX('Opinion Statement (DistHeat)'!$G:$G,CJ$8+CJ9)="","",INDEX('Opinion Statement (DistHeat)'!$G:$G,CJ$8+CJ9))</f>
        <v>-- Bitte auswählen--</v>
      </c>
      <c r="CK13" s="191" t="str">
        <f>IF(INDEX('Opinion Statement (DistHeat)'!$A:$A,CK$8+CK9)="","",INDEX('Opinion Statement (DistHeat)'!$A:$A,CK$8+CK9))</f>
        <v>Iron casting</v>
      </c>
      <c r="CL13" s="191" t="str">
        <f>IF(INDEX('Opinion Statement (DistHeat)'!$C:$C,CL$8+CL9)="","",INDEX('Opinion Statement (DistHeat)'!$C:$C,CL$8+CL9))</f>
        <v>-- Bitte auswählen--</v>
      </c>
      <c r="CM13" s="191" t="str">
        <f>IF(INDEX('Opinion Statement (DistHeat)'!$E:$E,CM$8+CM9)="","",INDEX('Opinion Statement (DistHeat)'!$E:$E,CM$8+CM9))</f>
        <v/>
      </c>
      <c r="CN13" s="191" t="str">
        <f>IF(INDEX('Opinion Statement (DistHeat)'!$F:$F,CN$8+CN9)="","",INDEX('Opinion Statement (DistHeat)'!$F:$F,CN$8+CN9))</f>
        <v>-- Bitte auswählen--</v>
      </c>
      <c r="CO13" s="191" t="str">
        <f>IF(INDEX('Opinion Statement (DistHeat)'!$G:$G,CO$8+CO9)="","",INDEX('Opinion Statement (DistHeat)'!$G:$G,CO$8+CO9))</f>
        <v>-- Bitte auswählen--</v>
      </c>
      <c r="CP13" s="191" t="str">
        <f>IF(INDEX('Opinion Statement (DistHeat)'!$A:$A,CP$8+CP9)="","",INDEX('Opinion Statement (DistHeat)'!$A:$A,CP$8+CP9))</f>
        <v>Pre-bake anode</v>
      </c>
      <c r="CQ13" s="191" t="str">
        <f>IF(INDEX('Opinion Statement (DistHeat)'!$C:$C,CQ$8+CQ9)="","",INDEX('Opinion Statement (DistHeat)'!$C:$C,CQ$8+CQ9))</f>
        <v>-- Bitte auswählen--</v>
      </c>
      <c r="CR13" s="191" t="str">
        <f>IF(INDEX('Opinion Statement (DistHeat)'!$E:$E,CR$8+CR9)="","",INDEX('Opinion Statement (DistHeat)'!$E:$E,CR$8+CR9))</f>
        <v/>
      </c>
      <c r="CS13" s="191" t="str">
        <f>IF(INDEX('Opinion Statement (DistHeat)'!$F:$F,CS$8+CS9)="","",INDEX('Opinion Statement (DistHeat)'!$F:$F,CS$8+CS9))</f>
        <v>-- Bitte auswählen--</v>
      </c>
      <c r="CT13" s="191" t="str">
        <f>IF(INDEX('Opinion Statement (DistHeat)'!$G:$G,CT$8+CT9)="","",INDEX('Opinion Statement (DistHeat)'!$G:$G,CT$8+CT9))</f>
        <v>-- Bitte auswählen--</v>
      </c>
      <c r="CU13" s="191" t="str">
        <f>IF(INDEX('Opinion Statement (DistHeat)'!$A:$A,CU$8+CU9)="","",INDEX('Opinion Statement (DistHeat)'!$A:$A,CU$8+CU9))</f>
        <v>[Primary] Aluminium</v>
      </c>
      <c r="CV13" s="191" t="str">
        <f>IF(INDEX('Opinion Statement (DistHeat)'!$C:$C,CV$8+CV9)="","",INDEX('Opinion Statement (DistHeat)'!$C:$C,CV$8+CV9))</f>
        <v>-- Bitte auswählen--</v>
      </c>
      <c r="CW13" s="191" t="str">
        <f>IF(INDEX('Opinion Statement (DistHeat)'!$E:$E,CW$8+CW9)="","",INDEX('Opinion Statement (DistHeat)'!$E:$E,CW$8+CW9))</f>
        <v/>
      </c>
      <c r="CX13" s="191" t="str">
        <f>IF(INDEX('Opinion Statement (DistHeat)'!$F:$F,CX$8+CX9)="","",INDEX('Opinion Statement (DistHeat)'!$F:$F,CX$8+CX9))</f>
        <v>-- Bitte auswählen--</v>
      </c>
      <c r="CY13" s="191" t="str">
        <f>IF(INDEX('Opinion Statement (DistHeat)'!$G:$G,CY$8+CY9)="","",INDEX('Opinion Statement (DistHeat)'!$G:$G,CY$8+CY9))</f>
        <v>-- Bitte auswählen--</v>
      </c>
      <c r="CZ13" s="191" t="str">
        <f>IF(INDEX('Opinion Statement (DistHeat)'!$A:$A,CZ$8+CZ9)="","",INDEX('Opinion Statement (DistHeat)'!$A:$A,CZ$8+CZ9))</f>
        <v>Grey cement clinker</v>
      </c>
      <c r="DA13" s="191" t="str">
        <f>IF(INDEX('Opinion Statement (DistHeat)'!$C:$C,DA$8+DA9)="","",INDEX('Opinion Statement (DistHeat)'!$C:$C,DA$8+DA9))</f>
        <v>-- Bitte auswählen--</v>
      </c>
      <c r="DB13" s="191" t="str">
        <f>IF(INDEX('Opinion Statement (DistHeat)'!$E:$E,DB$8+DB9)="","",INDEX('Opinion Statement (DistHeat)'!$E:$E,DB$8+DB9))</f>
        <v/>
      </c>
      <c r="DC13" s="191" t="str">
        <f>IF(INDEX('Opinion Statement (DistHeat)'!$F:$F,DC$8+DC9)="","",INDEX('Opinion Statement (DistHeat)'!$F:$F,DC$8+DC9))</f>
        <v>-- Bitte auswählen--</v>
      </c>
      <c r="DD13" s="193" t="str">
        <f>IF(INDEX('Opinion Statement (DistHeat)'!$G:$G,DD$8+DD9)="","",INDEX('Opinion Statement (DistHeat)'!$G:$G,DD$8+DD9))</f>
        <v>-- Bitte auswählen--</v>
      </c>
      <c r="DE13" s="302" t="str">
        <f>IF(INDEX('Opinion Statement (DistHeat)'!$C:$C,DE$8+DE9+2)="","",INDEX('Opinion Statement (DistHeat)'!$C:$C,DE$8+DE9+2))</f>
        <v/>
      </c>
      <c r="DF13" s="303" t="str">
        <f>IF(INDEX('Opinion Statement (DistHeat)'!$D:$D,DF$8+DF9+2)="","",INDEX('Opinion Statement (DistHeat)'!$D:$D,DF$8+DF9+2))</f>
        <v/>
      </c>
      <c r="DG13" s="303" t="str">
        <f>IF(INDEX('Opinion Statement (DistHeat)'!$C:$C,DG$8+DG9+3)="","",INDEX('Opinion Statement (DistHeat)'!$C:$C,DG$8+DG9+3))</f>
        <v/>
      </c>
      <c r="DH13" s="303" t="str">
        <f>IF(INDEX('Opinion Statement (DistHeat)'!$D:$D,DH$8+DH9+3)="","",INDEX('Opinion Statement (DistHeat)'!$D:$D,DH$8+DH9+3))</f>
        <v/>
      </c>
      <c r="DI13" s="303" t="str">
        <f>IF(INDEX('Opinion Statement (DistHeat)'!$C:$C,DI$8+DI9+4)="","",INDEX('Opinion Statement (DistHeat)'!$C:$C,DI$8+DI9+4))</f>
        <v/>
      </c>
      <c r="DJ13" s="303" t="str">
        <f>IF(INDEX('Opinion Statement (DistHeat)'!$D:$D,DJ$8+DJ9+4)="","",INDEX('Opinion Statement (DistHeat)'!$D:$D,DJ$8+DJ9+4))</f>
        <v/>
      </c>
      <c r="DK13" s="303" t="str">
        <f>IF(INDEX('Opinion Statement (DistHeat)'!$C:$C,DK$8+DK9+5)="","",INDEX('Opinion Statement (DistHeat)'!$C:$C,DK$8+DK9+5))</f>
        <v/>
      </c>
      <c r="DL13" s="303" t="str">
        <f>IF(INDEX('Opinion Statement (DistHeat)'!$D:$D,DL$8+DL9+5)="","",INDEX('Opinion Statement (DistHeat)'!$D:$D,DL$8+DL9+5))</f>
        <v/>
      </c>
      <c r="DM13" s="303" t="str">
        <f>IF(INDEX('Opinion Statement (DistHeat)'!$C:$C,DM$8+DM9+6)="","",INDEX('Opinion Statement (DistHeat)'!$C:$C,DM$8+DM9+6))</f>
        <v/>
      </c>
      <c r="DN13" s="304" t="str">
        <f>IF(INDEX('Opinion Statement (DistHeat)'!$D:$D,DN$8+DN9+6)="","",INDEX('Opinion Statement (DistHeat)'!$D:$D,DN$8+DN9+6))</f>
        <v/>
      </c>
      <c r="DO13" s="191" t="str">
        <f>IF(INDEX('Opinion Statement (DistHeat)'!$A:$A,DO$8+DO9)="","",INDEX('Opinion Statement (DistHeat)'!$A:$A,DO$8+DO9))</f>
        <v>-- Select --</v>
      </c>
      <c r="DP13" s="191" t="str">
        <f>IF(INDEX('Opinion Statement (DistHeat)'!$C:$C,DP$8+DP9)="","",INDEX('Opinion Statement (DistHeat)'!$C:$C,DP$8+DP9))</f>
        <v>-- Select --</v>
      </c>
      <c r="DQ13" s="191" t="str">
        <f>IF(INDEX('Opinion Statement (DistHeat)'!$E:$E,DQ$8+DQ9)="","",INDEX('Opinion Statement (DistHeat)'!$E:$E,DQ$8+DQ9))</f>
        <v/>
      </c>
      <c r="DR13" s="191" t="str">
        <f>IF(INDEX('Opinion Statement (DistHeat)'!$F:$F,DR$8+DR9)="","",INDEX('Opinion Statement (DistHeat)'!$F:$F,DR$8+DR9))</f>
        <v>-- Select --</v>
      </c>
      <c r="DS13" s="191" t="str">
        <f>IF(INDEX('Opinion Statement (DistHeat)'!$G:$G,DS$8+DS9)="","",INDEX('Opinion Statement (DistHeat)'!$G:$G,DS$8+DS9))</f>
        <v>-- Select --</v>
      </c>
      <c r="DT13" s="191" t="str">
        <f>IF(INDEX('Opinion Statement (DistHeat)'!$A:$A,DT$8+DT9)="","",INDEX('Opinion Statement (DistHeat)'!$A:$A,DT$8+DT9))</f>
        <v>-- Select --</v>
      </c>
      <c r="DU13" s="191" t="str">
        <f>IF(INDEX('Opinion Statement (DistHeat)'!$C:$C,DU$8+DU9)="","",INDEX('Opinion Statement (DistHeat)'!$C:$C,DU$8+DU9))</f>
        <v>-- Select --</v>
      </c>
      <c r="DV13" s="191" t="str">
        <f>IF(INDEX('Opinion Statement (DistHeat)'!$E:$E,DV$8+DV9)="","",INDEX('Opinion Statement (DistHeat)'!$E:$E,DV$8+DV9))</f>
        <v/>
      </c>
      <c r="DW13" s="191" t="str">
        <f>IF(INDEX('Opinion Statement (DistHeat)'!$F:$F,DW$8+DW9)="","",INDEX('Opinion Statement (DistHeat)'!$F:$F,DW$8+DW9))</f>
        <v>-- Select --</v>
      </c>
      <c r="DX13" s="191" t="str">
        <f>IF(INDEX('Opinion Statement (DistHeat)'!$G:$G,DX$8+DX9)="","",INDEX('Opinion Statement (DistHeat)'!$G:$G,DX$8+DX9))</f>
        <v>-- Select --</v>
      </c>
      <c r="DY13" s="191" t="str">
        <f>IF(INDEX('Opinion Statement (DistHeat)'!$A:$A,DY$8+DY9)="","",INDEX('Opinion Statement (DistHeat)'!$A:$A,DY$8+DY9))</f>
        <v>-- Select --</v>
      </c>
      <c r="DZ13" s="191" t="str">
        <f>IF(INDEX('Opinion Statement (DistHeat)'!$C:$C,DZ$8+DZ9)="","",INDEX('Opinion Statement (DistHeat)'!$C:$C,DZ$8+DZ9))</f>
        <v>-- Select --</v>
      </c>
      <c r="EA13" s="191" t="str">
        <f>IF(INDEX('Opinion Statement (DistHeat)'!$E:$E,EA$8+EA9)="","",INDEX('Opinion Statement (DistHeat)'!$E:$E,EA$8+EA9))</f>
        <v/>
      </c>
      <c r="EB13" s="191" t="str">
        <f>IF(INDEX('Opinion Statement (DistHeat)'!$F:$F,EB$8+EB9)="","",INDEX('Opinion Statement (DistHeat)'!$F:$F,EB$8+EB9))</f>
        <v>-- Select --</v>
      </c>
      <c r="EC13" s="191" t="str">
        <f>IF(INDEX('Opinion Statement (DistHeat)'!$G:$G,EC$8+EC9)="","",INDEX('Opinion Statement (DistHeat)'!$G:$G,EC$8+EC9))</f>
        <v>-- Select --</v>
      </c>
      <c r="ED13" s="191" t="str">
        <f>IF(INDEX('Opinion Statement (DistHeat)'!$A:$A,ED$8+ED9)="","",INDEX('Opinion Statement (DistHeat)'!$A:$A,ED$8+ED9))</f>
        <v>-- Select --</v>
      </c>
      <c r="EE13" s="191" t="str">
        <f>IF(INDEX('Opinion Statement (DistHeat)'!$C:$C,EE$8+EE9)="","",INDEX('Opinion Statement (DistHeat)'!$C:$C,EE$8+EE9))</f>
        <v>-- Select --</v>
      </c>
      <c r="EF13" s="191" t="str">
        <f>IF(INDEX('Opinion Statement (DistHeat)'!$E:$E,EF$8+EF9)="","",INDEX('Opinion Statement (DistHeat)'!$E:$E,EF$8+EF9))</f>
        <v/>
      </c>
      <c r="EG13" s="191" t="str">
        <f>IF(INDEX('Opinion Statement (DistHeat)'!$F:$F,EG$8+EG9)="","",INDEX('Opinion Statement (DistHeat)'!$F:$F,EG$8+EG9))</f>
        <v>-- Select --</v>
      </c>
      <c r="EH13" s="191" t="str">
        <f>IF(INDEX('Opinion Statement (DistHeat)'!$G:$G,EH$8+EH9)="","",INDEX('Opinion Statement (DistHeat)'!$G:$G,EH$8+EH9))</f>
        <v>-- Select --</v>
      </c>
      <c r="EI13" s="191" t="str">
        <f>IF(INDEX('Opinion Statement (DistHeat)'!$A:$A,EI$8+EI9)="","",INDEX('Opinion Statement (DistHeat)'!$A:$A,EI$8+EI9))</f>
        <v>-- Select --</v>
      </c>
      <c r="EJ13" s="191" t="str">
        <f>IF(INDEX('Opinion Statement (DistHeat)'!$C:$C,EJ$8+EJ9)="","",INDEX('Opinion Statement (DistHeat)'!$C:$C,EJ$8+EJ9))</f>
        <v>-- Select --</v>
      </c>
      <c r="EK13" s="191" t="str">
        <f>IF(INDEX('Opinion Statement (DistHeat)'!$E:$E,EK$8+EK9)="","",INDEX('Opinion Statement (DistHeat)'!$E:$E,EK$8+EK9))</f>
        <v/>
      </c>
      <c r="EL13" s="191" t="str">
        <f>IF(INDEX('Opinion Statement (DistHeat)'!$F:$F,EL$8+EL9)="","",INDEX('Opinion Statement (DistHeat)'!$F:$F,EL$8+EL9))</f>
        <v>-- Select --</v>
      </c>
      <c r="EM13" s="191" t="str">
        <f>IF(INDEX('Opinion Statement (DistHeat)'!$G:$G,EM$8+EM9)="","",INDEX('Opinion Statement (DistHeat)'!$G:$G,EM$8+EM9))</f>
        <v>-- Select --</v>
      </c>
      <c r="EN13" s="191" t="str">
        <f>IF(INDEX('Opinion Statement (DistHeat)'!$A:$A,EN$8+EN9)="","",INDEX('Opinion Statement (DistHeat)'!$A:$A,EN$8+EN9))</f>
        <v>-- Select --</v>
      </c>
      <c r="EO13" s="191" t="str">
        <f>IF(INDEX('Opinion Statement (DistHeat)'!$C:$C,EO$8+EO9)="","",INDEX('Opinion Statement (DistHeat)'!$C:$C,EO$8+EO9))</f>
        <v>-- Select --</v>
      </c>
      <c r="EP13" s="191" t="str">
        <f>IF(INDEX('Opinion Statement (DistHeat)'!$E:$E,EP$8+EP9)="","",INDEX('Opinion Statement (DistHeat)'!$E:$E,EP$8+EP9))</f>
        <v/>
      </c>
      <c r="EQ13" s="191" t="str">
        <f>IF(INDEX('Opinion Statement (DistHeat)'!$F:$F,EQ$8+EQ9)="","",INDEX('Opinion Statement (DistHeat)'!$F:$F,EQ$8+EQ9))</f>
        <v>-- Select --</v>
      </c>
      <c r="ER13" s="191" t="str">
        <f>IF(INDEX('Opinion Statement (DistHeat)'!$G:$G,ER$8+ER9)="","",INDEX('Opinion Statement (DistHeat)'!$G:$G,ER$8+ER9))</f>
        <v>-- Select --</v>
      </c>
      <c r="ES13" s="191" t="str">
        <f>IF(INDEX('Opinion Statement (DistHeat)'!$A:$A,ES$8+ES9)="","",INDEX('Opinion Statement (DistHeat)'!$A:$A,ES$8+ES9))</f>
        <v>-- Select --</v>
      </c>
      <c r="ET13" s="191" t="str">
        <f>IF(INDEX('Opinion Statement (DistHeat)'!$C:$C,ET$8+ET9)="","",INDEX('Opinion Statement (DistHeat)'!$C:$C,ET$8+ET9))</f>
        <v>-- Select --</v>
      </c>
      <c r="EU13" s="191" t="str">
        <f>IF(INDEX('Opinion Statement (DistHeat)'!$E:$E,EU$8+EU9)="","",INDEX('Opinion Statement (DistHeat)'!$E:$E,EU$8+EU9))</f>
        <v/>
      </c>
      <c r="EV13" s="191" t="str">
        <f>IF(INDEX('Opinion Statement (DistHeat)'!$F:$F,EV$8+EV9)="","",INDEX('Opinion Statement (DistHeat)'!$F:$F,EV$8+EV9))</f>
        <v>-- Select --</v>
      </c>
      <c r="EW13" s="191" t="str">
        <f>IF(INDEX('Opinion Statement (DistHeat)'!$G:$G,EW$8+EW9)="","",INDEX('Opinion Statement (DistHeat)'!$G:$G,EW$8+EW9))</f>
        <v>-- Select --</v>
      </c>
      <c r="EX13" s="191" t="str">
        <f>IF(INDEX('Opinion Statement (DistHeat)'!$A:$A,EX$8+EX9)="","",INDEX('Opinion Statement (DistHeat)'!$A:$A,EX$8+EX9))</f>
        <v>-- Select --</v>
      </c>
      <c r="EY13" s="191" t="str">
        <f>IF(INDEX('Opinion Statement (DistHeat)'!$C:$C,EY$8+EY9)="","",INDEX('Opinion Statement (DistHeat)'!$C:$C,EY$8+EY9))</f>
        <v>-- Select --</v>
      </c>
      <c r="EZ13" s="191" t="str">
        <f>IF(INDEX('Opinion Statement (DistHeat)'!$E:$E,EZ$8+EZ9)="","",INDEX('Opinion Statement (DistHeat)'!$E:$E,EZ$8+EZ9))</f>
        <v/>
      </c>
      <c r="FA13" s="191" t="str">
        <f>IF(INDEX('Opinion Statement (DistHeat)'!$F:$F,FA$8+FA9)="","",INDEX('Opinion Statement (DistHeat)'!$F:$F,FA$8+FA9))</f>
        <v>-- Select --</v>
      </c>
      <c r="FB13" s="191" t="str">
        <f>IF(INDEX('Opinion Statement (DistHeat)'!$G:$G,FB$8+FB9)="","",INDEX('Opinion Statement (DistHeat)'!$G:$G,FB$8+FB9))</f>
        <v>-- Select --</v>
      </c>
      <c r="FC13" s="191" t="str">
        <f>IF(INDEX('Opinion Statement (DistHeat)'!$A:$A,FC$8+FC9)="","",INDEX('Opinion Statement (DistHeat)'!$A:$A,FC$8+FC9))</f>
        <v>-- Select --</v>
      </c>
      <c r="FD13" s="191" t="str">
        <f>IF(INDEX('Opinion Statement (DistHeat)'!$C:$C,FD$8+FD9)="","",INDEX('Opinion Statement (DistHeat)'!$C:$C,FD$8+FD9))</f>
        <v>-- Select --</v>
      </c>
      <c r="FE13" s="191" t="str">
        <f>IF(INDEX('Opinion Statement (DistHeat)'!$E:$E,FE$8+FE9)="","",INDEX('Opinion Statement (DistHeat)'!$E:$E,FE$8+FE9))</f>
        <v/>
      </c>
      <c r="FF13" s="191" t="str">
        <f>IF(INDEX('Opinion Statement (DistHeat)'!$F:$F,FF$8+FF9)="","",INDEX('Opinion Statement (DistHeat)'!$F:$F,FF$8+FF9))</f>
        <v>-- Select --</v>
      </c>
      <c r="FG13" s="191" t="str">
        <f>IF(INDEX('Opinion Statement (DistHeat)'!$G:$G,FG$8+FG9)="","",INDEX('Opinion Statement (DistHeat)'!$G:$G,FG$8+FG9))</f>
        <v>-- Select --</v>
      </c>
      <c r="FH13" s="191" t="str">
        <f>IF(INDEX('Opinion Statement (DistHeat)'!$A:$A,FH$8+FH9)="","",INDEX('Opinion Statement (DistHeat)'!$A:$A,FH$8+FH9))</f>
        <v>-- Select --</v>
      </c>
      <c r="FI13" s="191" t="str">
        <f>IF(INDEX('Opinion Statement (DistHeat)'!$C:$C,FI$8+FI9)="","",INDEX('Opinion Statement (DistHeat)'!$C:$C,FI$8+FI9))</f>
        <v>-- Select --</v>
      </c>
      <c r="FJ13" s="191" t="str">
        <f>IF(INDEX('Opinion Statement (DistHeat)'!$E:$E,FJ$8+FJ9)="","",INDEX('Opinion Statement (DistHeat)'!$E:$E,FJ$8+FJ9))</f>
        <v/>
      </c>
      <c r="FK13" s="191" t="str">
        <f>IF(INDEX('Opinion Statement (DistHeat)'!$F:$F,FK$8+FK9)="","",INDEX('Opinion Statement (DistHeat)'!$F:$F,FK$8+FK9))</f>
        <v>-- Select --</v>
      </c>
      <c r="FL13" s="191" t="str">
        <f>IF(INDEX('Opinion Statement (DistHeat)'!$G:$G,FL$8+FL9)="","",INDEX('Opinion Statement (DistHeat)'!$G:$G,FL$8+FL9))</f>
        <v>-- Select --</v>
      </c>
      <c r="FM13" s="302" t="str">
        <f>IF(INDEX('Opinion Statement (DistHeat)'!$C:$C,FM$8+FM9+2)="","",INDEX('Opinion Statement (DistHeat)'!$C:$C,FM$8+FM9+2))</f>
        <v/>
      </c>
      <c r="FN13" s="303" t="str">
        <f>IF(INDEX('Opinion Statement (DistHeat)'!$D:$D,FN$8+FN9+2)="","",INDEX('Opinion Statement (DistHeat)'!$D:$D,FN$8+FN9+2))</f>
        <v/>
      </c>
      <c r="FO13" s="303" t="str">
        <f>IF(INDEX('Opinion Statement (DistHeat)'!$C:$C,FO$8+FO9+3)="","",INDEX('Opinion Statement (DistHeat)'!$C:$C,FO$8+FO9+3))</f>
        <v/>
      </c>
      <c r="FP13" s="303" t="str">
        <f>IF(INDEX('Opinion Statement (DistHeat)'!$D:$D,FP$8+FP9+3)="","",INDEX('Opinion Statement (DistHeat)'!$D:$D,FP$8+FP9+3))</f>
        <v/>
      </c>
      <c r="FQ13" s="303" t="str">
        <f>IF(INDEX('Opinion Statement (DistHeat)'!$C:$C,FQ$8+FQ9+4)="","",INDEX('Opinion Statement (DistHeat)'!$C:$C,FQ$8+FQ9+4))</f>
        <v/>
      </c>
      <c r="FR13" s="303" t="str">
        <f>IF(INDEX('Opinion Statement (DistHeat)'!$D:$D,FR$8+FR9+4)="","",INDEX('Opinion Statement (DistHeat)'!$D:$D,FR$8+FR9+4))</f>
        <v/>
      </c>
      <c r="FS13" s="303" t="str">
        <f>IF(INDEX('Opinion Statement (DistHeat)'!$C:$C,FS$8+FS9+5)="","",INDEX('Opinion Statement (DistHeat)'!$C:$C,FS$8+FS9+5))</f>
        <v/>
      </c>
      <c r="FT13" s="303" t="str">
        <f>IF(INDEX('Opinion Statement (DistHeat)'!$D:$D,FT$8+FT9+5)="","",INDEX('Opinion Statement (DistHeat)'!$D:$D,FT$8+FT9+5))</f>
        <v/>
      </c>
      <c r="FU13" s="303" t="str">
        <f>IF(INDEX('Opinion Statement (DistHeat)'!$C:$C,FU$8+FU9+6)="","",INDEX('Opinion Statement (DistHeat)'!$C:$C,FU$8+FU9+6))</f>
        <v/>
      </c>
      <c r="FV13" s="304" t="str">
        <f>IF(INDEX('Opinion Statement (DistHeat)'!$D:$D,FV$8+FV9+6)="","",INDEX('Opinion Statement (DistHeat)'!$D:$D,FV$8+FV9+6))</f>
        <v/>
      </c>
      <c r="FW13" s="191" t="str">
        <f>IF(INDEX('Opinion Statement (DistHeat)'!$A:$A,FW$8+FW9)="","",INDEX('Opinion Statement (DistHeat)'!$A:$A,FW$8+FW9))</f>
        <v>-- Select --</v>
      </c>
      <c r="FX13" s="191" t="str">
        <f>IF(INDEX('Opinion Statement (DistHeat)'!$C:$C,FX$8+FX9)="","",INDEX('Opinion Statement (DistHeat)'!$C:$C,FX$8+FX9))</f>
        <v>-- Select --</v>
      </c>
      <c r="FY13" s="191" t="str">
        <f>IF(INDEX('Opinion Statement (DistHeat)'!$E:$E,FY$8+FY9)="","",INDEX('Opinion Statement (DistHeat)'!$E:$E,FY$8+FY9))</f>
        <v/>
      </c>
      <c r="FZ13" s="191" t="str">
        <f>IF(INDEX('Opinion Statement (DistHeat)'!$F:$F,FZ$8+FZ9)="","",INDEX('Opinion Statement (DistHeat)'!$F:$F,FZ$8+FZ9))</f>
        <v>-- Select --</v>
      </c>
      <c r="GA13" s="191" t="str">
        <f>IF(INDEX('Opinion Statement (DistHeat)'!$G:$G,GA$8+GA9)="","",INDEX('Opinion Statement (DistHeat)'!$G:$G,GA$8+GA9))</f>
        <v>-- Select --</v>
      </c>
      <c r="GB13" s="191" t="str">
        <f>IF(INDEX('Opinion Statement (DistHeat)'!$A:$A,GB$8+GB9)="","",INDEX('Opinion Statement (DistHeat)'!$A:$A,GB$8+GB9))</f>
        <v>-- Select --</v>
      </c>
      <c r="GC13" s="191" t="str">
        <f>IF(INDEX('Opinion Statement (DistHeat)'!$C:$C,GC$8+GC9)="","",INDEX('Opinion Statement (DistHeat)'!$C:$C,GC$8+GC9))</f>
        <v>-- Select --</v>
      </c>
      <c r="GD13" s="191" t="str">
        <f>IF(INDEX('Opinion Statement (DistHeat)'!$E:$E,GD$8+GD9)="","",INDEX('Opinion Statement (DistHeat)'!$E:$E,GD$8+GD9))</f>
        <v/>
      </c>
      <c r="GE13" s="191" t="str">
        <f>IF(INDEX('Opinion Statement (DistHeat)'!$F:$F,GE$8+GE9)="","",INDEX('Opinion Statement (DistHeat)'!$F:$F,GE$8+GE9))</f>
        <v>-- Select --</v>
      </c>
      <c r="GF13" s="191" t="str">
        <f>IF(INDEX('Opinion Statement (DistHeat)'!$G:$G,GF$8+GF9)="","",INDEX('Opinion Statement (DistHeat)'!$G:$G,GF$8+GF9))</f>
        <v>-- Select --</v>
      </c>
      <c r="GG13" s="191" t="str">
        <f>IF(INDEX('Opinion Statement (DistHeat)'!$A:$A,GG$8+GG9)="","",INDEX('Opinion Statement (DistHeat)'!$A:$A,GG$8+GG9))</f>
        <v>-- Select --</v>
      </c>
      <c r="GH13" s="191" t="str">
        <f>IF(INDEX('Opinion Statement (DistHeat)'!$C:$C,GH$8+GH9)="","",INDEX('Opinion Statement (DistHeat)'!$C:$C,GH$8+GH9))</f>
        <v>-- Select --</v>
      </c>
      <c r="GI13" s="191" t="str">
        <f>IF(INDEX('Opinion Statement (DistHeat)'!$E:$E,GI$8+GI9)="","",INDEX('Opinion Statement (DistHeat)'!$E:$E,GI$8+GI9))</f>
        <v/>
      </c>
      <c r="GJ13" s="191" t="str">
        <f>IF(INDEX('Opinion Statement (DistHeat)'!$F:$F,GJ$8+GJ9)="","",INDEX('Opinion Statement (DistHeat)'!$F:$F,GJ$8+GJ9))</f>
        <v>-- Select --</v>
      </c>
      <c r="GK13" s="191" t="str">
        <f>IF(INDEX('Opinion Statement (DistHeat)'!$G:$G,GK$8+GK9)="","",INDEX('Opinion Statement (DistHeat)'!$G:$G,GK$8+GK9))</f>
        <v>-- Select --</v>
      </c>
      <c r="GL13" s="191" t="str">
        <f>IF(INDEX('Opinion Statement (DistHeat)'!$A:$A,GL$8+GL9)="","",INDEX('Opinion Statement (DistHeat)'!$A:$A,GL$8+GL9))</f>
        <v>-- Select --</v>
      </c>
      <c r="GM13" s="191" t="str">
        <f>IF(INDEX('Opinion Statement (DistHeat)'!$C:$C,GM$8+GM9)="","",INDEX('Opinion Statement (DistHeat)'!$C:$C,GM$8+GM9))</f>
        <v>-- Select --</v>
      </c>
      <c r="GN13" s="191" t="str">
        <f>IF(INDEX('Opinion Statement (DistHeat)'!$E:$E,GN$8+GN9)="","",INDEX('Opinion Statement (DistHeat)'!$E:$E,GN$8+GN9))</f>
        <v/>
      </c>
      <c r="GO13" s="191" t="str">
        <f>IF(INDEX('Opinion Statement (DistHeat)'!$F:$F,GO$8+GO9)="","",INDEX('Opinion Statement (DistHeat)'!$F:$F,GO$8+GO9))</f>
        <v>-- Select --</v>
      </c>
      <c r="GP13" s="191" t="str">
        <f>IF(INDEX('Opinion Statement (DistHeat)'!$G:$G,GP$8+GP9)="","",INDEX('Opinion Statement (DistHeat)'!$G:$G,GP$8+GP9))</f>
        <v>-- Select --</v>
      </c>
      <c r="GQ13" s="191" t="str">
        <f>IF(INDEX('Opinion Statement (DistHeat)'!$A:$A,GQ$8+GQ9)="","",INDEX('Opinion Statement (DistHeat)'!$A:$A,GQ$8+GQ9))</f>
        <v>-- Select --</v>
      </c>
      <c r="GR13" s="191" t="str">
        <f>IF(INDEX('Opinion Statement (DistHeat)'!$C:$C,GR$8+GR9)="","",INDEX('Opinion Statement (DistHeat)'!$C:$C,GR$8+GR9))</f>
        <v>-- Select --</v>
      </c>
      <c r="GS13" s="191" t="str">
        <f>IF(INDEX('Opinion Statement (DistHeat)'!$E:$E,GS$8+GS9)="","",INDEX('Opinion Statement (DistHeat)'!$E:$E,GS$8+GS9))</f>
        <v/>
      </c>
      <c r="GT13" s="191" t="str">
        <f>IF(INDEX('Opinion Statement (DistHeat)'!$F:$F,GT$8+GT9)="","",INDEX('Opinion Statement (DistHeat)'!$F:$F,GT$8+GT9))</f>
        <v>-- Select --</v>
      </c>
      <c r="GU13" s="191" t="str">
        <f>IF(INDEX('Opinion Statement (DistHeat)'!$G:$G,GU$8+GU9)="","",INDEX('Opinion Statement (DistHeat)'!$G:$G,GU$8+GU9))</f>
        <v>-- Select --</v>
      </c>
      <c r="GV13" s="191" t="str">
        <f>IF(INDEX('Opinion Statement (DistHeat)'!$A:$A,GV$8+GV9)="","",INDEX('Opinion Statement (DistHeat)'!$A:$A,GV$8+GV9))</f>
        <v>-- Select --</v>
      </c>
      <c r="GW13" s="191" t="str">
        <f>IF(INDEX('Opinion Statement (DistHeat)'!$C:$C,GW$8+GW9)="","",INDEX('Opinion Statement (DistHeat)'!$C:$C,GW$8+GW9))</f>
        <v>-- Select --</v>
      </c>
      <c r="GX13" s="191" t="str">
        <f>IF(INDEX('Opinion Statement (DistHeat)'!$E:$E,GX$8+GX9)="","",INDEX('Opinion Statement (DistHeat)'!$E:$E,GX$8+GX9))</f>
        <v/>
      </c>
      <c r="GY13" s="191" t="str">
        <f>IF(INDEX('Opinion Statement (DistHeat)'!$F:$F,GY$8+GY9)="","",INDEX('Opinion Statement (DistHeat)'!$F:$F,GY$8+GY9))</f>
        <v>-- Select --</v>
      </c>
      <c r="GZ13" s="191" t="str">
        <f>IF(INDEX('Opinion Statement (DistHeat)'!$G:$G,GZ$8+GZ9)="","",INDEX('Opinion Statement (DistHeat)'!$G:$G,GZ$8+GZ9))</f>
        <v>-- Select --</v>
      </c>
      <c r="HA13" s="191" t="str">
        <f>IF(INDEX('Opinion Statement (DistHeat)'!$A:$A,HA$8+HA9)="","",INDEX('Opinion Statement (DistHeat)'!$A:$A,HA$8+HA9))</f>
        <v>-- Select --</v>
      </c>
      <c r="HB13" s="191" t="str">
        <f>IF(INDEX('Opinion Statement (DistHeat)'!$C:$C,HB$8+HB9)="","",INDEX('Opinion Statement (DistHeat)'!$C:$C,HB$8+HB9))</f>
        <v>-- Select --</v>
      </c>
      <c r="HC13" s="191" t="str">
        <f>IF(INDEX('Opinion Statement (DistHeat)'!$E:$E,HC$8+HC9)="","",INDEX('Opinion Statement (DistHeat)'!$E:$E,HC$8+HC9))</f>
        <v/>
      </c>
      <c r="HD13" s="191" t="str">
        <f>IF(INDEX('Opinion Statement (DistHeat)'!$F:$F,HD$8+HD9)="","",INDEX('Opinion Statement (DistHeat)'!$F:$F,HD$8+HD9))</f>
        <v>-- Select --</v>
      </c>
      <c r="HE13" s="191" t="str">
        <f>IF(INDEX('Opinion Statement (DistHeat)'!$G:$G,HE$8+HE9)="","",INDEX('Opinion Statement (DistHeat)'!$G:$G,HE$8+HE9))</f>
        <v>-- Select --</v>
      </c>
      <c r="HF13" s="191" t="str">
        <f>IF(INDEX('Opinion Statement (DistHeat)'!$A:$A,HF$8+HF9)="","",INDEX('Opinion Statement (DistHeat)'!$A:$A,HF$8+HF9))</f>
        <v>-- Select --</v>
      </c>
      <c r="HG13" s="191" t="str">
        <f>IF(INDEX('Opinion Statement (DistHeat)'!$C:$C,HG$8+HG9)="","",INDEX('Opinion Statement (DistHeat)'!$C:$C,HG$8+HG9))</f>
        <v>-- Select --</v>
      </c>
      <c r="HH13" s="191" t="str">
        <f>IF(INDEX('Opinion Statement (DistHeat)'!$E:$E,HH$8+HH9)="","",INDEX('Opinion Statement (DistHeat)'!$E:$E,HH$8+HH9))</f>
        <v/>
      </c>
      <c r="HI13" s="191" t="str">
        <f>IF(INDEX('Opinion Statement (DistHeat)'!$F:$F,HI$8+HI9)="","",INDEX('Opinion Statement (DistHeat)'!$F:$F,HI$8+HI9))</f>
        <v>-- Select --</v>
      </c>
      <c r="HJ13" s="191" t="str">
        <f>IF(INDEX('Opinion Statement (DistHeat)'!$G:$G,HJ$8+HJ9)="","",INDEX('Opinion Statement (DistHeat)'!$G:$G,HJ$8+HJ9))</f>
        <v>-- Select --</v>
      </c>
      <c r="HK13" s="191" t="str">
        <f>IF(INDEX('Opinion Statement (DistHeat)'!$A:$A,HK$8+HK9)="","",INDEX('Opinion Statement (DistHeat)'!$A:$A,HK$8+HK9))</f>
        <v>-- Select --</v>
      </c>
      <c r="HL13" s="191" t="str">
        <f>IF(INDEX('Opinion Statement (DistHeat)'!$C:$C,HL$8+HL9)="","",INDEX('Opinion Statement (DistHeat)'!$C:$C,HL$8+HL9))</f>
        <v>-- Select --</v>
      </c>
      <c r="HM13" s="191" t="str">
        <f>IF(INDEX('Opinion Statement (DistHeat)'!$E:$E,HM$8+HM9)="","",INDEX('Opinion Statement (DistHeat)'!$E:$E,HM$8+HM9))</f>
        <v/>
      </c>
      <c r="HN13" s="191" t="str">
        <f>IF(INDEX('Opinion Statement (DistHeat)'!$F:$F,HN$8+HN9)="","",INDEX('Opinion Statement (DistHeat)'!$F:$F,HN$8+HN9))</f>
        <v>-- Select --</v>
      </c>
      <c r="HO13" s="191" t="str">
        <f>IF(INDEX('Opinion Statement (DistHeat)'!$G:$G,HO$8+HO9)="","",INDEX('Opinion Statement (DistHeat)'!$G:$G,HO$8+HO9))</f>
        <v>-- Select --</v>
      </c>
      <c r="HP13" s="191" t="str">
        <f>IF(INDEX('Opinion Statement (DistHeat)'!$A:$A,HP$8+HP9)="","",INDEX('Opinion Statement (DistHeat)'!$A:$A,HP$8+HP9))</f>
        <v>-- Select --</v>
      </c>
      <c r="HQ13" s="191" t="str">
        <f>IF(INDEX('Opinion Statement (DistHeat)'!$C:$C,HQ$8+HQ9)="","",INDEX('Opinion Statement (DistHeat)'!$C:$C,HQ$8+HQ9))</f>
        <v>-- Select --</v>
      </c>
      <c r="HR13" s="191" t="str">
        <f>IF(INDEX('Opinion Statement (DistHeat)'!$E:$E,HR$8+HR9)="","",INDEX('Opinion Statement (DistHeat)'!$E:$E,HR$8+HR9))</f>
        <v/>
      </c>
      <c r="HS13" s="191" t="str">
        <f>IF(INDEX('Opinion Statement (DistHeat)'!$F:$F,HS$8+HS9)="","",INDEX('Opinion Statement (DistHeat)'!$F:$F,HS$8+HS9))</f>
        <v>-- Select --</v>
      </c>
      <c r="HT13" s="191" t="str">
        <f>IF(INDEX('Opinion Statement (DistHeat)'!$G:$G,HT$8+HT9)="","",INDEX('Opinion Statement (DistHeat)'!$G:$G,HT$8+HT9))</f>
        <v>-- Select --</v>
      </c>
      <c r="HU13" s="302" t="str">
        <f>IF(INDEX('Opinion Statement (DistHeat)'!$C:$C,HU$8+HU9+2)="","",INDEX('Opinion Statement (DistHeat)'!$C:$C,HU$8+HU9+2))</f>
        <v/>
      </c>
      <c r="HV13" s="303" t="str">
        <f>IF(INDEX('Opinion Statement (DistHeat)'!$D:$D,HV$8+HV9+2)="","",INDEX('Opinion Statement (DistHeat)'!$D:$D,HV$8+HV9+2))</f>
        <v/>
      </c>
      <c r="HW13" s="303" t="str">
        <f>IF(INDEX('Opinion Statement (DistHeat)'!$C:$C,HW$8+HW9+3)="","",INDEX('Opinion Statement (DistHeat)'!$C:$C,HW$8+HW9+3))</f>
        <v/>
      </c>
      <c r="HX13" s="303" t="str">
        <f>IF(INDEX('Opinion Statement (DistHeat)'!$D:$D,HX$8+HX9+3)="","",INDEX('Opinion Statement (DistHeat)'!$D:$D,HX$8+HX9+3))</f>
        <v/>
      </c>
      <c r="HY13" s="303" t="str">
        <f>IF(INDEX('Opinion Statement (DistHeat)'!$C:$C,HY$8+HY9+4)="","",INDEX('Opinion Statement (DistHeat)'!$C:$C,HY$8+HY9+4))</f>
        <v/>
      </c>
      <c r="HZ13" s="303" t="str">
        <f>IF(INDEX('Opinion Statement (DistHeat)'!$D:$D,HZ$8+HZ9+4)="","",INDEX('Opinion Statement (DistHeat)'!$D:$D,HZ$8+HZ9+4))</f>
        <v/>
      </c>
      <c r="IA13" s="303" t="str">
        <f>IF(INDEX('Opinion Statement (DistHeat)'!$C:$C,IA$8+IA9+5)="","",INDEX('Opinion Statement (DistHeat)'!$C:$C,IA$8+IA9+5))</f>
        <v/>
      </c>
      <c r="IB13" s="303" t="str">
        <f>IF(INDEX('Opinion Statement (DistHeat)'!$D:$D,IB$8+IB9+5)="","",INDEX('Opinion Statement (DistHeat)'!$D:$D,IB$8+IB9+5))</f>
        <v/>
      </c>
      <c r="IC13" s="303" t="str">
        <f>IF(INDEX('Opinion Statement (DistHeat)'!$C:$C,IC$8+IC9+6)="","",INDEX('Opinion Statement (DistHeat)'!$C:$C,IC$8+IC9+6))</f>
        <v/>
      </c>
      <c r="ID13" s="304" t="str">
        <f>IF(INDEX('Opinion Statement (DistHeat)'!$D:$D,ID$8+ID9+6)="","",INDEX('Opinion Statement (DistHeat)'!$D:$D,ID$8+ID9+6))</f>
        <v/>
      </c>
      <c r="IE13" s="191" t="str">
        <f>IF(INDEX('Opinion Statement (DistHeat)'!$A:$A,IE$8+IE9)="","",INDEX('Opinion Statement (DistHeat)'!$A:$A,IE$8+IE9))</f>
        <v>-- Select --</v>
      </c>
      <c r="IF13" s="191" t="str">
        <f>IF(INDEX('Opinion Statement (DistHeat)'!$C:$C,IF$8+IF9)="","",INDEX('Opinion Statement (DistHeat)'!$C:$C,IF$8+IF9))</f>
        <v>-- Select --</v>
      </c>
      <c r="IG13" s="191" t="str">
        <f>IF(INDEX('Opinion Statement (DistHeat)'!$E:$E,IG$8+IG9)="","",INDEX('Opinion Statement (DistHeat)'!$E:$E,IG$8+IG9))</f>
        <v/>
      </c>
      <c r="IH13" s="191" t="str">
        <f>IF(INDEX('Opinion Statement (DistHeat)'!$F:$F,IH$8+IH9)="","",INDEX('Opinion Statement (DistHeat)'!$F:$F,IH$8+IH9))</f>
        <v>-- Select --</v>
      </c>
      <c r="II13" s="191" t="str">
        <f>IF(INDEX('Opinion Statement (DistHeat)'!$G:$G,II$8+II9)="","",INDEX('Opinion Statement (DistHeat)'!$G:$G,II$8+II9))</f>
        <v>-- Select --</v>
      </c>
      <c r="IJ13" s="191" t="str">
        <f>IF(INDEX('Opinion Statement (DistHeat)'!$A:$A,IJ$8+IJ9)="","",INDEX('Opinion Statement (DistHeat)'!$A:$A,IJ$8+IJ9))</f>
        <v>-- Select --</v>
      </c>
      <c r="IK13" s="191" t="str">
        <f>IF(INDEX('Opinion Statement (DistHeat)'!$C:$C,IK$8+IK9)="","",INDEX('Opinion Statement (DistHeat)'!$C:$C,IK$8+IK9))</f>
        <v>-- Select --</v>
      </c>
      <c r="IL13" s="191" t="str">
        <f>IF(INDEX('Opinion Statement (DistHeat)'!$E:$E,IL$8+IL9)="","",INDEX('Opinion Statement (DistHeat)'!$E:$E,IL$8+IL9))</f>
        <v/>
      </c>
      <c r="IM13" s="191" t="str">
        <f>IF(INDEX('Opinion Statement (DistHeat)'!$F:$F,IM$8+IM9)="","",INDEX('Opinion Statement (DistHeat)'!$F:$F,IM$8+IM9))</f>
        <v>-- Select --</v>
      </c>
      <c r="IN13" s="191" t="str">
        <f>IF(INDEX('Opinion Statement (DistHeat)'!$G:$G,IN$8+IN9)="","",INDEX('Opinion Statement (DistHeat)'!$G:$G,IN$8+IN9))</f>
        <v>-- Select --</v>
      </c>
      <c r="IO13" s="191" t="str">
        <f>IF(INDEX('Opinion Statement (DistHeat)'!$A:$A,IO$8+IO9)="","",INDEX('Opinion Statement (DistHeat)'!$A:$A,IO$8+IO9))</f>
        <v>-- Select --</v>
      </c>
      <c r="IP13" s="191" t="str">
        <f>IF(INDEX('Opinion Statement (DistHeat)'!$C:$C,IP$8+IP9)="","",INDEX('Opinion Statement (DistHeat)'!$C:$C,IP$8+IP9))</f>
        <v>-- Select --</v>
      </c>
      <c r="IQ13" s="191" t="str">
        <f>IF(INDEX('Opinion Statement (DistHeat)'!$E:$E,IQ$8+IQ9)="","",INDEX('Opinion Statement (DistHeat)'!$E:$E,IQ$8+IQ9))</f>
        <v/>
      </c>
      <c r="IR13" s="191" t="str">
        <f>IF(INDEX('Opinion Statement (DistHeat)'!$F:$F,IR$8+IR9)="","",INDEX('Opinion Statement (DistHeat)'!$F:$F,IR$8+IR9))</f>
        <v>-- Select --</v>
      </c>
      <c r="IS13" s="191" t="str">
        <f>IF(INDEX('Opinion Statement (DistHeat)'!$G:$G,IS$8+IS9)="","",INDEX('Opinion Statement (DistHeat)'!$G:$G,IS$8+IS9))</f>
        <v>-- Select --</v>
      </c>
      <c r="IT13" s="191" t="str">
        <f>IF(INDEX('Opinion Statement (DistHeat)'!$A:$A,IT$8+IT9)="","",INDEX('Opinion Statement (DistHeat)'!$A:$A,IT$8+IT9))</f>
        <v>-- Select --</v>
      </c>
      <c r="IU13" s="191" t="str">
        <f>IF(INDEX('Opinion Statement (DistHeat)'!$C:$C,IU$8+IU9)="","",INDEX('Opinion Statement (DistHeat)'!$C:$C,IU$8+IU9))</f>
        <v>-- Select --</v>
      </c>
      <c r="IV13" s="191" t="str">
        <f>IF(INDEX('Opinion Statement (DistHeat)'!$E:$E,IV$8+IV9)="","",INDEX('Opinion Statement (DistHeat)'!$E:$E,IV$8+IV9))</f>
        <v/>
      </c>
      <c r="IW13" s="191" t="str">
        <f>IF(INDEX('Opinion Statement (DistHeat)'!$F:$F,IW$8+IW9)="","",INDEX('Opinion Statement (DistHeat)'!$F:$F,IW$8+IW9))</f>
        <v>-- Select --</v>
      </c>
      <c r="IX13" s="191" t="str">
        <f>IF(INDEX('Opinion Statement (DistHeat)'!$G:$G,IX$8+IX9)="","",INDEX('Opinion Statement (DistHeat)'!$G:$G,IX$8+IX9))</f>
        <v>-- Select --</v>
      </c>
      <c r="IY13" s="191" t="str">
        <f>IF(INDEX('Opinion Statement (DistHeat)'!$A:$A,IY$8+IY9)="","",INDEX('Opinion Statement (DistHeat)'!$A:$A,IY$8+IY9))</f>
        <v>-- Select --</v>
      </c>
      <c r="IZ13" s="191" t="str">
        <f>IF(INDEX('Opinion Statement (DistHeat)'!$C:$C,IZ$8+IZ9)="","",INDEX('Opinion Statement (DistHeat)'!$C:$C,IZ$8+IZ9))</f>
        <v>-- Select --</v>
      </c>
      <c r="JA13" s="191" t="str">
        <f>IF(INDEX('Opinion Statement (DistHeat)'!$E:$E,JA$8+JA9)="","",INDEX('Opinion Statement (DistHeat)'!$E:$E,JA$8+JA9))</f>
        <v/>
      </c>
      <c r="JB13" s="191" t="str">
        <f>IF(INDEX('Opinion Statement (DistHeat)'!$F:$F,JB$8+JB9)="","",INDEX('Opinion Statement (DistHeat)'!$F:$F,JB$8+JB9))</f>
        <v>-- Select --</v>
      </c>
      <c r="JC13" s="191" t="str">
        <f>IF(INDEX('Opinion Statement (DistHeat)'!$G:$G,JC$8+JC9)="","",INDEX('Opinion Statement (DistHeat)'!$G:$G,JC$8+JC9))</f>
        <v>-- Select --</v>
      </c>
      <c r="JD13" s="191" t="str">
        <f>IF(INDEX('Opinion Statement (DistHeat)'!$A:$A,JD$8+JD9)="","",INDEX('Opinion Statement (DistHeat)'!$A:$A,JD$8+JD9))</f>
        <v>-- Select --</v>
      </c>
      <c r="JE13" s="191" t="str">
        <f>IF(INDEX('Opinion Statement (DistHeat)'!$C:$C,JE$8+JE9)="","",INDEX('Opinion Statement (DistHeat)'!$C:$C,JE$8+JE9))</f>
        <v>-- Select --</v>
      </c>
      <c r="JF13" s="191" t="str">
        <f>IF(INDEX('Opinion Statement (DistHeat)'!$E:$E,JF$8+JF9)="","",INDEX('Opinion Statement (DistHeat)'!$E:$E,JF$8+JF9))</f>
        <v/>
      </c>
      <c r="JG13" s="191" t="str">
        <f>IF(INDEX('Opinion Statement (DistHeat)'!$F:$F,JG$8+JG9)="","",INDEX('Opinion Statement (DistHeat)'!$F:$F,JG$8+JG9))</f>
        <v>-- Select --</v>
      </c>
      <c r="JH13" s="191" t="str">
        <f>IF(INDEX('Opinion Statement (DistHeat)'!$G:$G,JH$8+JH9)="","",INDEX('Opinion Statement (DistHeat)'!$G:$G,JH$8+JH9))</f>
        <v>-- Select --</v>
      </c>
      <c r="JI13" s="191" t="str">
        <f>IF(INDEX('Opinion Statement (DistHeat)'!$A:$A,JI$8+JI9)="","",INDEX('Opinion Statement (DistHeat)'!$A:$A,JI$8+JI9))</f>
        <v>-- Select --</v>
      </c>
      <c r="JJ13" s="191" t="str">
        <f>IF(INDEX('Opinion Statement (DistHeat)'!$C:$C,JJ$8+JJ9)="","",INDEX('Opinion Statement (DistHeat)'!$C:$C,JJ$8+JJ9))</f>
        <v>-- Select --</v>
      </c>
      <c r="JK13" s="191" t="str">
        <f>IF(INDEX('Opinion Statement (DistHeat)'!$E:$E,JK$8+JK9)="","",INDEX('Opinion Statement (DistHeat)'!$E:$E,JK$8+JK9))</f>
        <v/>
      </c>
      <c r="JL13" s="191" t="str">
        <f>IF(INDEX('Opinion Statement (DistHeat)'!$F:$F,JL$8+JL9)="","",INDEX('Opinion Statement (DistHeat)'!$F:$F,JL$8+JL9))</f>
        <v>-- Select --</v>
      </c>
      <c r="JM13" s="191" t="str">
        <f>IF(INDEX('Opinion Statement (DistHeat)'!$G:$G,JM$8+JM9)="","",INDEX('Opinion Statement (DistHeat)'!$G:$G,JM$8+JM9))</f>
        <v>-- Select --</v>
      </c>
      <c r="JN13" s="191" t="str">
        <f>IF(INDEX('Opinion Statement (DistHeat)'!$A:$A,JN$8+JN9)="","",INDEX('Opinion Statement (DistHeat)'!$A:$A,JN$8+JN9))</f>
        <v>-- Select --</v>
      </c>
      <c r="JO13" s="191" t="str">
        <f>IF(INDEX('Opinion Statement (DistHeat)'!$C:$C,JO$8+JO9)="","",INDEX('Opinion Statement (DistHeat)'!$C:$C,JO$8+JO9))</f>
        <v>-- Select --</v>
      </c>
      <c r="JP13" s="191" t="str">
        <f>IF(INDEX('Opinion Statement (DistHeat)'!$E:$E,JP$8+JP9)="","",INDEX('Opinion Statement (DistHeat)'!$E:$E,JP$8+JP9))</f>
        <v/>
      </c>
      <c r="JQ13" s="191" t="str">
        <f>IF(INDEX('Opinion Statement (DistHeat)'!$F:$F,JQ$8+JQ9)="","",INDEX('Opinion Statement (DistHeat)'!$F:$F,JQ$8+JQ9))</f>
        <v>-- Select --</v>
      </c>
      <c r="JR13" s="191" t="str">
        <f>IF(INDEX('Opinion Statement (DistHeat)'!$G:$G,JR$8+JR9)="","",INDEX('Opinion Statement (DistHeat)'!$G:$G,JR$8+JR9))</f>
        <v>-- Select --</v>
      </c>
      <c r="JS13" s="191" t="str">
        <f>IF(INDEX('Opinion Statement (DistHeat)'!$A:$A,JS$8+JS9)="","",INDEX('Opinion Statement (DistHeat)'!$A:$A,JS$8+JS9))</f>
        <v>-- Select --</v>
      </c>
      <c r="JT13" s="191" t="str">
        <f>IF(INDEX('Opinion Statement (DistHeat)'!$C:$C,JT$8+JT9)="","",INDEX('Opinion Statement (DistHeat)'!$C:$C,JT$8+JT9))</f>
        <v>-- Select --</v>
      </c>
      <c r="JU13" s="191" t="str">
        <f>IF(INDEX('Opinion Statement (DistHeat)'!$E:$E,JU$8+JU9)="","",INDEX('Opinion Statement (DistHeat)'!$E:$E,JU$8+JU9))</f>
        <v/>
      </c>
      <c r="JV13" s="191" t="str">
        <f>IF(INDEX('Opinion Statement (DistHeat)'!$F:$F,JV$8+JV9)="","",INDEX('Opinion Statement (DistHeat)'!$F:$F,JV$8+JV9))</f>
        <v>-- Select --</v>
      </c>
      <c r="JW13" s="191" t="str">
        <f>IF(INDEX('Opinion Statement (DistHeat)'!$G:$G,JW$8+JW9)="","",INDEX('Opinion Statement (DistHeat)'!$G:$G,JW$8+JW9))</f>
        <v>-- Select --</v>
      </c>
      <c r="JX13" s="191" t="str">
        <f>IF(INDEX('Opinion Statement (DistHeat)'!$A:$A,JX$8+JX9)="","",INDEX('Opinion Statement (DistHeat)'!$A:$A,JX$8+JX9))</f>
        <v>-- Select --</v>
      </c>
      <c r="JY13" s="191" t="str">
        <f>IF(INDEX('Opinion Statement (DistHeat)'!$C:$C,JY$8+JY9)="","",INDEX('Opinion Statement (DistHeat)'!$C:$C,JY$8+JY9))</f>
        <v>-- Select --</v>
      </c>
      <c r="JZ13" s="191" t="str">
        <f>IF(INDEX('Opinion Statement (DistHeat)'!$E:$E,JZ$8+JZ9)="","",INDEX('Opinion Statement (DistHeat)'!$E:$E,JZ$8+JZ9))</f>
        <v/>
      </c>
      <c r="KA13" s="191" t="str">
        <f>IF(INDEX('Opinion Statement (DistHeat)'!$F:$F,KA$8+KA9)="","",INDEX('Opinion Statement (DistHeat)'!$F:$F,KA$8+KA9))</f>
        <v>-- Select --</v>
      </c>
      <c r="KB13" s="191" t="str">
        <f>IF(INDEX('Opinion Statement (DistHeat)'!$G:$G,KB$8+KB9)="","",INDEX('Opinion Statement (DistHeat)'!$G:$G,KB$8+KB9))</f>
        <v>-- Select --</v>
      </c>
      <c r="KC13" s="302" t="str">
        <f>IF(INDEX('Opinion Statement (DistHeat)'!$C:$C,KC$8+KC9+2)="","",INDEX('Opinion Statement (DistHeat)'!$C:$C,KC$8+KC9+2))</f>
        <v/>
      </c>
      <c r="KD13" s="303" t="str">
        <f>IF(INDEX('Opinion Statement (DistHeat)'!$D:$D,KD$8+KD9+2)="","",INDEX('Opinion Statement (DistHeat)'!$D:$D,KD$8+KD9+2))</f>
        <v/>
      </c>
      <c r="KE13" s="303" t="str">
        <f>IF(INDEX('Opinion Statement (DistHeat)'!$C:$C,KE$8+KE9+3)="","",INDEX('Opinion Statement (DistHeat)'!$C:$C,KE$8+KE9+3))</f>
        <v/>
      </c>
      <c r="KF13" s="303" t="str">
        <f>IF(INDEX('Opinion Statement (DistHeat)'!$D:$D,KF$8+KF9+3)="","",INDEX('Opinion Statement (DistHeat)'!$D:$D,KF$8+KF9+3))</f>
        <v/>
      </c>
      <c r="KG13" s="303" t="str">
        <f>IF(INDEX('Opinion Statement (DistHeat)'!$C:$C,KG$8+KG9+4)="","",INDEX('Opinion Statement (DistHeat)'!$C:$C,KG$8+KG9+4))</f>
        <v/>
      </c>
      <c r="KH13" s="303" t="str">
        <f>IF(INDEX('Opinion Statement (DistHeat)'!$D:$D,KH$8+KH9+4)="","",INDEX('Opinion Statement (DistHeat)'!$D:$D,KH$8+KH9+4))</f>
        <v/>
      </c>
      <c r="KI13" s="303" t="str">
        <f>IF(INDEX('Opinion Statement (DistHeat)'!$C:$C,KI$8+KI9+5)="","",INDEX('Opinion Statement (DistHeat)'!$C:$C,KI$8+KI9+5))</f>
        <v/>
      </c>
      <c r="KJ13" s="303" t="str">
        <f>IF(INDEX('Opinion Statement (DistHeat)'!$D:$D,KJ$8+KJ9+5)="","",INDEX('Opinion Statement (DistHeat)'!$D:$D,KJ$8+KJ9+5))</f>
        <v/>
      </c>
      <c r="KK13" s="303" t="str">
        <f>IF(INDEX('Opinion Statement (DistHeat)'!$C:$C,KK$8+KK9+6)="","",INDEX('Opinion Statement (DistHeat)'!$C:$C,KK$8+KK9+6))</f>
        <v/>
      </c>
      <c r="KL13" s="304" t="str">
        <f>IF(INDEX('Opinion Statement (DistHeat)'!$D:$D,KL$8+KL9+6)="","",INDEX('Opinion Statement (DistHeat)'!$D:$D,KL$8+KL9+6))</f>
        <v/>
      </c>
      <c r="KM13" s="191" t="str">
        <f>IF(INDEX('Opinion Statement (DistHeat)'!$A:$A,KM$8+KM9)="","",INDEX('Opinion Statement (DistHeat)'!$A:$A,KM$8+KM9))</f>
        <v>-- Select --</v>
      </c>
      <c r="KN13" s="191" t="str">
        <f>IF(INDEX('Opinion Statement (DistHeat)'!$C:$C,KN$8+KN9)="","",INDEX('Opinion Statement (DistHeat)'!$C:$C,KN$8+KN9))</f>
        <v>-- Select --</v>
      </c>
      <c r="KO13" s="191" t="str">
        <f>IF(INDEX('Opinion Statement (DistHeat)'!$E:$E,KO$8+KO9)="","",INDEX('Opinion Statement (DistHeat)'!$E:$E,KO$8+KO9))</f>
        <v/>
      </c>
      <c r="KP13" s="191" t="str">
        <f>IF(INDEX('Opinion Statement (DistHeat)'!$F:$F,KP$8+KP9)="","",INDEX('Opinion Statement (DistHeat)'!$F:$F,KP$8+KP9))</f>
        <v>-- Select --</v>
      </c>
      <c r="KQ13" s="191" t="str">
        <f>IF(INDEX('Opinion Statement (DistHeat)'!$G:$G,KQ$8+KQ9)="","",INDEX('Opinion Statement (DistHeat)'!$G:$G,KQ$8+KQ9))</f>
        <v>-- Select --</v>
      </c>
      <c r="KR13" s="191" t="str">
        <f>IF(INDEX('Opinion Statement (DistHeat)'!$A:$A,KR$8+KR9)="","",INDEX('Opinion Statement (DistHeat)'!$A:$A,KR$8+KR9))</f>
        <v>-- Select --</v>
      </c>
      <c r="KS13" s="191" t="str">
        <f>IF(INDEX('Opinion Statement (DistHeat)'!$C:$C,KS$8+KS9)="","",INDEX('Opinion Statement (DistHeat)'!$C:$C,KS$8+KS9))</f>
        <v>-- Select --</v>
      </c>
      <c r="KT13" s="191" t="str">
        <f>IF(INDEX('Opinion Statement (DistHeat)'!$E:$E,KT$8+KT9)="","",INDEX('Opinion Statement (DistHeat)'!$E:$E,KT$8+KT9))</f>
        <v/>
      </c>
      <c r="KU13" s="191" t="str">
        <f>IF(INDEX('Opinion Statement (DistHeat)'!$F:$F,KU$8+KU9)="","",INDEX('Opinion Statement (DistHeat)'!$F:$F,KU$8+KU9))</f>
        <v>-- Select --</v>
      </c>
      <c r="KV13" s="191" t="str">
        <f>IF(INDEX('Opinion Statement (DistHeat)'!$G:$G,KV$8+KV9)="","",INDEX('Opinion Statement (DistHeat)'!$G:$G,KV$8+KV9))</f>
        <v>-- Select --</v>
      </c>
      <c r="KW13" s="191" t="str">
        <f>IF(INDEX('Opinion Statement (DistHeat)'!$A:$A,KW$8+KW9)="","",INDEX('Opinion Statement (DistHeat)'!$A:$A,KW$8+KW9))</f>
        <v>-- Select --</v>
      </c>
      <c r="KX13" s="191" t="str">
        <f>IF(INDEX('Opinion Statement (DistHeat)'!$C:$C,KX$8+KX9)="","",INDEX('Opinion Statement (DistHeat)'!$C:$C,KX$8+KX9))</f>
        <v>-- Select --</v>
      </c>
      <c r="KY13" s="191" t="str">
        <f>IF(INDEX('Opinion Statement (DistHeat)'!$E:$E,KY$8+KY9)="","",INDEX('Opinion Statement (DistHeat)'!$E:$E,KY$8+KY9))</f>
        <v/>
      </c>
      <c r="KZ13" s="191" t="str">
        <f>IF(INDEX('Opinion Statement (DistHeat)'!$F:$F,KZ$8+KZ9)="","",INDEX('Opinion Statement (DistHeat)'!$F:$F,KZ$8+KZ9))</f>
        <v>-- Select --</v>
      </c>
      <c r="LA13" s="191" t="str">
        <f>IF(INDEX('Opinion Statement (DistHeat)'!$G:$G,LA$8+LA9)="","",INDEX('Opinion Statement (DistHeat)'!$G:$G,LA$8+LA9))</f>
        <v>-- Select --</v>
      </c>
      <c r="LB13" s="191" t="str">
        <f>IF(INDEX('Opinion Statement (DistHeat)'!$A:$A,LB$8+LB9)="","",INDEX('Opinion Statement (DistHeat)'!$A:$A,LB$8+LB9))</f>
        <v>-- Select --</v>
      </c>
      <c r="LC13" s="191" t="str">
        <f>IF(INDEX('Opinion Statement (DistHeat)'!$C:$C,LC$8+LC9)="","",INDEX('Opinion Statement (DistHeat)'!$C:$C,LC$8+LC9))</f>
        <v>-- Select --</v>
      </c>
      <c r="LD13" s="191" t="str">
        <f>IF(INDEX('Opinion Statement (DistHeat)'!$E:$E,LD$8+LD9)="","",INDEX('Opinion Statement (DistHeat)'!$E:$E,LD$8+LD9))</f>
        <v/>
      </c>
      <c r="LE13" s="191" t="str">
        <f>IF(INDEX('Opinion Statement (DistHeat)'!$F:$F,LE$8+LE9)="","",INDEX('Opinion Statement (DistHeat)'!$F:$F,LE$8+LE9))</f>
        <v>-- Select --</v>
      </c>
      <c r="LF13" s="191" t="str">
        <f>IF(INDEX('Opinion Statement (DistHeat)'!$G:$G,LF$8+LF9)="","",INDEX('Opinion Statement (DistHeat)'!$G:$G,LF$8+LF9))</f>
        <v>-- Select --</v>
      </c>
      <c r="LG13" s="191" t="str">
        <f>IF(INDEX('Opinion Statement (DistHeat)'!$A:$A,LG$8+LG9)="","",INDEX('Opinion Statement (DistHeat)'!$A:$A,LG$8+LG9))</f>
        <v>-- Select --</v>
      </c>
      <c r="LH13" s="191" t="str">
        <f>IF(INDEX('Opinion Statement (DistHeat)'!$C:$C,LH$8+LH9)="","",INDEX('Opinion Statement (DistHeat)'!$C:$C,LH$8+LH9))</f>
        <v>-- Select --</v>
      </c>
      <c r="LI13" s="191" t="str">
        <f>IF(INDEX('Opinion Statement (DistHeat)'!$E:$E,LI$8+LI9)="","",INDEX('Opinion Statement (DistHeat)'!$E:$E,LI$8+LI9))</f>
        <v/>
      </c>
      <c r="LJ13" s="191" t="str">
        <f>IF(INDEX('Opinion Statement (DistHeat)'!$F:$F,LJ$8+LJ9)="","",INDEX('Opinion Statement (DistHeat)'!$F:$F,LJ$8+LJ9))</f>
        <v>-- Select --</v>
      </c>
      <c r="LK13" s="191" t="str">
        <f>IF(INDEX('Opinion Statement (DistHeat)'!$G:$G,LK$8+LK9)="","",INDEX('Opinion Statement (DistHeat)'!$G:$G,LK$8+LK9))</f>
        <v>-- Select --</v>
      </c>
      <c r="LL13" s="191" t="str">
        <f>IF(INDEX('Opinion Statement (DistHeat)'!$A:$A,LL$8+LL9)="","",INDEX('Opinion Statement (DistHeat)'!$A:$A,LL$8+LL9))</f>
        <v>-- Select --</v>
      </c>
      <c r="LM13" s="191" t="str">
        <f>IF(INDEX('Opinion Statement (DistHeat)'!$C:$C,LM$8+LM9)="","",INDEX('Opinion Statement (DistHeat)'!$C:$C,LM$8+LM9))</f>
        <v>-- Select --</v>
      </c>
      <c r="LN13" s="191" t="str">
        <f>IF(INDEX('Opinion Statement (DistHeat)'!$E:$E,LN$8+LN9)="","",INDEX('Opinion Statement (DistHeat)'!$E:$E,LN$8+LN9))</f>
        <v/>
      </c>
      <c r="LO13" s="191" t="str">
        <f>IF(INDEX('Opinion Statement (DistHeat)'!$F:$F,LO$8+LO9)="","",INDEX('Opinion Statement (DistHeat)'!$F:$F,LO$8+LO9))</f>
        <v>-- Select --</v>
      </c>
      <c r="LP13" s="191" t="str">
        <f>IF(INDEX('Opinion Statement (DistHeat)'!$G:$G,LP$8+LP9)="","",INDEX('Opinion Statement (DistHeat)'!$G:$G,LP$8+LP9))</f>
        <v>-- Select --</v>
      </c>
      <c r="LQ13" s="191" t="str">
        <f>IF(INDEX('Opinion Statement (DistHeat)'!$A:$A,LQ$8+LQ9)="","",INDEX('Opinion Statement (DistHeat)'!$A:$A,LQ$8+LQ9))</f>
        <v>-- Select --</v>
      </c>
      <c r="LR13" s="191" t="str">
        <f>IF(INDEX('Opinion Statement (DistHeat)'!$C:$C,LR$8+LR9)="","",INDEX('Opinion Statement (DistHeat)'!$C:$C,LR$8+LR9))</f>
        <v>-- Select --</v>
      </c>
      <c r="LS13" s="191" t="str">
        <f>IF(INDEX('Opinion Statement (DistHeat)'!$E:$E,LS$8+LS9)="","",INDEX('Opinion Statement (DistHeat)'!$E:$E,LS$8+LS9))</f>
        <v/>
      </c>
      <c r="LT13" s="191" t="str">
        <f>IF(INDEX('Opinion Statement (DistHeat)'!$F:$F,LT$8+LT9)="","",INDEX('Opinion Statement (DistHeat)'!$F:$F,LT$8+LT9))</f>
        <v>-- Select --</v>
      </c>
      <c r="LU13" s="191" t="str">
        <f>IF(INDEX('Opinion Statement (DistHeat)'!$G:$G,LU$8+LU9)="","",INDEX('Opinion Statement (DistHeat)'!$G:$G,LU$8+LU9))</f>
        <v>-- Select --</v>
      </c>
      <c r="LV13" s="191" t="str">
        <f>IF(INDEX('Opinion Statement (DistHeat)'!$A:$A,LV$8+LV9)="","",INDEX('Opinion Statement (DistHeat)'!$A:$A,LV$8+LV9))</f>
        <v>-- Select --</v>
      </c>
      <c r="LW13" s="191" t="str">
        <f>IF(INDEX('Opinion Statement (DistHeat)'!$C:$C,LW$8+LW9)="","",INDEX('Opinion Statement (DistHeat)'!$C:$C,LW$8+LW9))</f>
        <v>-- Select --</v>
      </c>
      <c r="LX13" s="191" t="str">
        <f>IF(INDEX('Opinion Statement (DistHeat)'!$E:$E,LX$8+LX9)="","",INDEX('Opinion Statement (DistHeat)'!$E:$E,LX$8+LX9))</f>
        <v/>
      </c>
      <c r="LY13" s="191" t="str">
        <f>IF(INDEX('Opinion Statement (DistHeat)'!$F:$F,LY$8+LY9)="","",INDEX('Opinion Statement (DistHeat)'!$F:$F,LY$8+LY9))</f>
        <v>-- Select --</v>
      </c>
      <c r="LZ13" s="191" t="str">
        <f>IF(INDEX('Opinion Statement (DistHeat)'!$G:$G,LZ$8+LZ9)="","",INDEX('Opinion Statement (DistHeat)'!$G:$G,LZ$8+LZ9))</f>
        <v>-- Select --</v>
      </c>
      <c r="MA13" s="191" t="str">
        <f>IF(INDEX('Opinion Statement (DistHeat)'!$A:$A,MA$8+MA9)="","",INDEX('Opinion Statement (DistHeat)'!$A:$A,MA$8+MA9))</f>
        <v>-- Select --</v>
      </c>
      <c r="MB13" s="191" t="str">
        <f>IF(INDEX('Opinion Statement (DistHeat)'!$C:$C,MB$8+MB9)="","",INDEX('Opinion Statement (DistHeat)'!$C:$C,MB$8+MB9))</f>
        <v>-- Select --</v>
      </c>
      <c r="MC13" s="191" t="str">
        <f>IF(INDEX('Opinion Statement (DistHeat)'!$E:$E,MC$8+MC9)="","",INDEX('Opinion Statement (DistHeat)'!$E:$E,MC$8+MC9))</f>
        <v/>
      </c>
      <c r="MD13" s="191" t="str">
        <f>IF(INDEX('Opinion Statement (DistHeat)'!$F:$F,MD$8+MD9)="","",INDEX('Opinion Statement (DistHeat)'!$F:$F,MD$8+MD9))</f>
        <v>-- Select --</v>
      </c>
      <c r="ME13" s="191" t="str">
        <f>IF(INDEX('Opinion Statement (DistHeat)'!$G:$G,ME$8+ME9)="","",INDEX('Opinion Statement (DistHeat)'!$G:$G,ME$8+ME9))</f>
        <v>-- Select --</v>
      </c>
      <c r="MF13" s="191" t="str">
        <f>IF(INDEX('Opinion Statement (DistHeat)'!$A:$A,MF$8+MF9)="","",INDEX('Opinion Statement (DistHeat)'!$A:$A,MF$8+MF9))</f>
        <v>-- Select --</v>
      </c>
      <c r="MG13" s="191" t="str">
        <f>IF(INDEX('Opinion Statement (DistHeat)'!$C:$C,MG$8+MG9)="","",INDEX('Opinion Statement (DistHeat)'!$C:$C,MG$8+MG9))</f>
        <v>-- Select --</v>
      </c>
      <c r="MH13" s="191" t="str">
        <f>IF(INDEX('Opinion Statement (DistHeat)'!$E:$E,MH$8+MH9)="","",INDEX('Opinion Statement (DistHeat)'!$E:$E,MH$8+MH9))</f>
        <v/>
      </c>
      <c r="MI13" s="191" t="str">
        <f>IF(INDEX('Opinion Statement (DistHeat)'!$F:$F,MI$8+MI9)="","",INDEX('Opinion Statement (DistHeat)'!$F:$F,MI$8+MI9))</f>
        <v>-- Select --</v>
      </c>
      <c r="MJ13" s="191" t="str">
        <f>IF(INDEX('Opinion Statement (DistHeat)'!$G:$G,MJ$8+MJ9)="","",INDEX('Opinion Statement (DistHeat)'!$G:$G,MJ$8+MJ9))</f>
        <v>-- Select --</v>
      </c>
      <c r="MK13" s="302" t="str">
        <f>IF(INDEX('Opinion Statement (DistHeat)'!$C:$C,MK$8+MK9+2)="","",INDEX('Opinion Statement (DistHeat)'!$C:$C,MK$8+MK9+2))</f>
        <v/>
      </c>
      <c r="ML13" s="303" t="str">
        <f>IF(INDEX('Opinion Statement (DistHeat)'!$D:$D,ML$8+ML9+2)="","",INDEX('Opinion Statement (DistHeat)'!$D:$D,ML$8+ML9+2))</f>
        <v/>
      </c>
      <c r="MM13" s="303" t="str">
        <f>IF(INDEX('Opinion Statement (DistHeat)'!$C:$C,MM$8+MM9+3)="","",INDEX('Opinion Statement (DistHeat)'!$C:$C,MM$8+MM9+3))</f>
        <v/>
      </c>
      <c r="MN13" s="303" t="str">
        <f>IF(INDEX('Opinion Statement (DistHeat)'!$D:$D,MN$8+MN9+3)="","",INDEX('Opinion Statement (DistHeat)'!$D:$D,MN$8+MN9+3))</f>
        <v/>
      </c>
      <c r="MO13" s="303" t="str">
        <f>IF(INDEX('Opinion Statement (DistHeat)'!$C:$C,MO$8+MO9+4)="","",INDEX('Opinion Statement (DistHeat)'!$C:$C,MO$8+MO9+4))</f>
        <v/>
      </c>
      <c r="MP13" s="303" t="str">
        <f>IF(INDEX('Opinion Statement (DistHeat)'!$D:$D,MP$8+MP9+4)="","",INDEX('Opinion Statement (DistHeat)'!$D:$D,MP$8+MP9+4))</f>
        <v/>
      </c>
      <c r="MQ13" s="303" t="str">
        <f>IF(INDEX('Opinion Statement (DistHeat)'!$C:$C,MQ$8+MQ9+5)="","",INDEX('Opinion Statement (DistHeat)'!$C:$C,MQ$8+MQ9+5))</f>
        <v/>
      </c>
      <c r="MR13" s="303" t="str">
        <f>IF(INDEX('Opinion Statement (DistHeat)'!$D:$D,MR$8+MR9+5)="","",INDEX('Opinion Statement (DistHeat)'!$D:$D,MR$8+MR9+5))</f>
        <v/>
      </c>
      <c r="MS13" s="303" t="str">
        <f>IF(INDEX('Opinion Statement (DistHeat)'!$C:$C,MS$8+MS9+6)="","",INDEX('Opinion Statement (DistHeat)'!$C:$C,MS$8+MS9+6))</f>
        <v/>
      </c>
      <c r="MT13" s="304" t="str">
        <f>IF(INDEX('Opinion Statement (DistHeat)'!$D:$D,MT$8+MT9+6)="","",INDEX('Opinion Statement (DistHeat)'!$D:$D,MT$8+MT9+6))</f>
        <v/>
      </c>
      <c r="MU13" s="191" t="str">
        <f>IF(INDEX('Opinion Statement (DistHeat)'!$A:$A,MU$8+MU9)="","",INDEX('Opinion Statement (DistHeat)'!$A:$A,MU$8+MU9))</f>
        <v>-- Select --</v>
      </c>
      <c r="MV13" s="191" t="str">
        <f>IF(INDEX('Opinion Statement (DistHeat)'!$C:$C,MV$8+MV9)="","",INDEX('Opinion Statement (DistHeat)'!$C:$C,MV$8+MV9))</f>
        <v>-- Select --</v>
      </c>
      <c r="MW13" s="191" t="str">
        <f>IF(INDEX('Opinion Statement (DistHeat)'!$E:$E,MW$8+MW9)="","",INDEX('Opinion Statement (DistHeat)'!$E:$E,MW$8+MW9))</f>
        <v/>
      </c>
      <c r="MX13" s="191" t="str">
        <f>IF(INDEX('Opinion Statement (DistHeat)'!$F:$F,MX$8+MX9)="","",INDEX('Opinion Statement (DistHeat)'!$F:$F,MX$8+MX9))</f>
        <v>-- Select --</v>
      </c>
      <c r="MY13" s="191" t="str">
        <f>IF(INDEX('Opinion Statement (DistHeat)'!$G:$G,MY$8+MY9)="","",INDEX('Opinion Statement (DistHeat)'!$G:$G,MY$8+MY9))</f>
        <v>-- Select --</v>
      </c>
      <c r="MZ13" s="191" t="str">
        <f>IF(INDEX('Opinion Statement (DistHeat)'!$A:$A,MZ$8+MZ9)="","",INDEX('Opinion Statement (DistHeat)'!$A:$A,MZ$8+MZ9))</f>
        <v>-- Select --</v>
      </c>
      <c r="NA13" s="191" t="str">
        <f>IF(INDEX('Opinion Statement (DistHeat)'!$C:$C,NA$8+NA9)="","",INDEX('Opinion Statement (DistHeat)'!$C:$C,NA$8+NA9))</f>
        <v>-- Select --</v>
      </c>
      <c r="NB13" s="191" t="str">
        <f>IF(INDEX('Opinion Statement (DistHeat)'!$E:$E,NB$8+NB9)="","",INDEX('Opinion Statement (DistHeat)'!$E:$E,NB$8+NB9))</f>
        <v/>
      </c>
      <c r="NC13" s="191" t="str">
        <f>IF(INDEX('Opinion Statement (DistHeat)'!$F:$F,NC$8+NC9)="","",INDEX('Opinion Statement (DistHeat)'!$F:$F,NC$8+NC9))</f>
        <v>-- Select --</v>
      </c>
      <c r="ND13" s="191" t="str">
        <f>IF(INDEX('Opinion Statement (DistHeat)'!$G:$G,ND$8+ND9)="","",INDEX('Opinion Statement (DistHeat)'!$G:$G,ND$8+ND9))</f>
        <v>-- Select --</v>
      </c>
      <c r="NE13" s="191" t="str">
        <f>IF(INDEX('Opinion Statement (DistHeat)'!$A:$A,NE$8+NE9)="","",INDEX('Opinion Statement (DistHeat)'!$A:$A,NE$8+NE9))</f>
        <v>-- Select --</v>
      </c>
      <c r="NF13" s="191" t="str">
        <f>IF(INDEX('Opinion Statement (DistHeat)'!$C:$C,NF$8+NF9)="","",INDEX('Opinion Statement (DistHeat)'!$C:$C,NF$8+NF9))</f>
        <v>-- Select --</v>
      </c>
      <c r="NG13" s="191" t="str">
        <f>IF(INDEX('Opinion Statement (DistHeat)'!$E:$E,NG$8+NG9)="","",INDEX('Opinion Statement (DistHeat)'!$E:$E,NG$8+NG9))</f>
        <v/>
      </c>
      <c r="NH13" s="191" t="str">
        <f>IF(INDEX('Opinion Statement (DistHeat)'!$F:$F,NH$8+NH9)="","",INDEX('Opinion Statement (DistHeat)'!$F:$F,NH$8+NH9))</f>
        <v>-- Select --</v>
      </c>
      <c r="NI13" s="191" t="str">
        <f>IF(INDEX('Opinion Statement (DistHeat)'!$G:$G,NI$8+NI9)="","",INDEX('Opinion Statement (DistHeat)'!$G:$G,NI$8+NI9))</f>
        <v>-- Select --</v>
      </c>
      <c r="NJ13" s="191" t="str">
        <f>IF(INDEX('Opinion Statement (DistHeat)'!$A:$A,NJ$8+NJ9)="","",INDEX('Opinion Statement (DistHeat)'!$A:$A,NJ$8+NJ9))</f>
        <v>-- Select --</v>
      </c>
      <c r="NK13" s="191" t="str">
        <f>IF(INDEX('Opinion Statement (DistHeat)'!$C:$C,NK$8+NK9)="","",INDEX('Opinion Statement (DistHeat)'!$C:$C,NK$8+NK9))</f>
        <v>-- Select --</v>
      </c>
      <c r="NL13" s="191" t="str">
        <f>IF(INDEX('Opinion Statement (DistHeat)'!$E:$E,NL$8+NL9)="","",INDEX('Opinion Statement (DistHeat)'!$E:$E,NL$8+NL9))</f>
        <v/>
      </c>
      <c r="NM13" s="191" t="str">
        <f>IF(INDEX('Opinion Statement (DistHeat)'!$F:$F,NM$8+NM9)="","",INDEX('Opinion Statement (DistHeat)'!$F:$F,NM$8+NM9))</f>
        <v>-- Select --</v>
      </c>
      <c r="NN13" s="191" t="str">
        <f>IF(INDEX('Opinion Statement (DistHeat)'!$G:$G,NN$8+NN9)="","",INDEX('Opinion Statement (DistHeat)'!$G:$G,NN$8+NN9))</f>
        <v>-- Select --</v>
      </c>
      <c r="NO13" s="191" t="str">
        <f>IF(INDEX('Opinion Statement (DistHeat)'!$A:$A,NO$8+NO9)="","",INDEX('Opinion Statement (DistHeat)'!$A:$A,NO$8+NO9))</f>
        <v>-- Select --</v>
      </c>
      <c r="NP13" s="191" t="str">
        <f>IF(INDEX('Opinion Statement (DistHeat)'!$C:$C,NP$8+NP9)="","",INDEX('Opinion Statement (DistHeat)'!$C:$C,NP$8+NP9))</f>
        <v>-- Select --</v>
      </c>
      <c r="NQ13" s="191" t="str">
        <f>IF(INDEX('Opinion Statement (DistHeat)'!$E:$E,NQ$8+NQ9)="","",INDEX('Opinion Statement (DistHeat)'!$E:$E,NQ$8+NQ9))</f>
        <v/>
      </c>
      <c r="NR13" s="191" t="str">
        <f>IF(INDEX('Opinion Statement (DistHeat)'!$F:$F,NR$8+NR9)="","",INDEX('Opinion Statement (DistHeat)'!$F:$F,NR$8+NR9))</f>
        <v>-- Select --</v>
      </c>
      <c r="NS13" s="191" t="str">
        <f>IF(INDEX('Opinion Statement (DistHeat)'!$G:$G,NS$8+NS9)="","",INDEX('Opinion Statement (DistHeat)'!$G:$G,NS$8+NS9))</f>
        <v>-- Select --</v>
      </c>
      <c r="NT13" s="191" t="str">
        <f>IF(INDEX('Opinion Statement (DistHeat)'!$A:$A,NT$8+NT9)="","",INDEX('Opinion Statement (DistHeat)'!$A:$A,NT$8+NT9))</f>
        <v>-- Select --</v>
      </c>
      <c r="NU13" s="191" t="str">
        <f>IF(INDEX('Opinion Statement (DistHeat)'!$C:$C,NU$8+NU9)="","",INDEX('Opinion Statement (DistHeat)'!$C:$C,NU$8+NU9))</f>
        <v>-- Select --</v>
      </c>
      <c r="NV13" s="191" t="str">
        <f>IF(INDEX('Opinion Statement (DistHeat)'!$E:$E,NV$8+NV9)="","",INDEX('Opinion Statement (DistHeat)'!$E:$E,NV$8+NV9))</f>
        <v/>
      </c>
      <c r="NW13" s="191" t="str">
        <f>IF(INDEX('Opinion Statement (DistHeat)'!$F:$F,NW$8+NW9)="","",INDEX('Opinion Statement (DistHeat)'!$F:$F,NW$8+NW9))</f>
        <v>-- Select --</v>
      </c>
      <c r="NX13" s="191" t="str">
        <f>IF(INDEX('Opinion Statement (DistHeat)'!$G:$G,NX$8+NX9)="","",INDEX('Opinion Statement (DistHeat)'!$G:$G,NX$8+NX9))</f>
        <v>-- Select --</v>
      </c>
      <c r="NY13" s="191" t="str">
        <f>IF(INDEX('Opinion Statement (DistHeat)'!$A:$A,NY$8+NY9)="","",INDEX('Opinion Statement (DistHeat)'!$A:$A,NY$8+NY9))</f>
        <v>-- Select --</v>
      </c>
      <c r="NZ13" s="191" t="str">
        <f>IF(INDEX('Opinion Statement (DistHeat)'!$C:$C,NZ$8+NZ9)="","",INDEX('Opinion Statement (DistHeat)'!$C:$C,NZ$8+NZ9))</f>
        <v>-- Select --</v>
      </c>
      <c r="OA13" s="191" t="str">
        <f>IF(INDEX('Opinion Statement (DistHeat)'!$E:$E,OA$8+OA9)="","",INDEX('Opinion Statement (DistHeat)'!$E:$E,OA$8+OA9))</f>
        <v/>
      </c>
      <c r="OB13" s="191" t="str">
        <f>IF(INDEX('Opinion Statement (DistHeat)'!$F:$F,OB$8+OB9)="","",INDEX('Opinion Statement (DistHeat)'!$F:$F,OB$8+OB9))</f>
        <v>-- Select --</v>
      </c>
      <c r="OC13" s="191" t="str">
        <f>IF(INDEX('Opinion Statement (DistHeat)'!$G:$G,OC$8+OC9)="","",INDEX('Opinion Statement (DistHeat)'!$G:$G,OC$8+OC9))</f>
        <v>-- Select --</v>
      </c>
      <c r="OD13" s="191" t="str">
        <f>IF(INDEX('Opinion Statement (DistHeat)'!$A:$A,OD$8+OD9)="","",INDEX('Opinion Statement (DistHeat)'!$A:$A,OD$8+OD9))</f>
        <v>-- Select --</v>
      </c>
      <c r="OE13" s="191" t="str">
        <f>IF(INDEX('Opinion Statement (DistHeat)'!$C:$C,OE$8+OE9)="","",INDEX('Opinion Statement (DistHeat)'!$C:$C,OE$8+OE9))</f>
        <v>-- Select --</v>
      </c>
      <c r="OF13" s="191" t="str">
        <f>IF(INDEX('Opinion Statement (DistHeat)'!$E:$E,OF$8+OF9)="","",INDEX('Opinion Statement (DistHeat)'!$E:$E,OF$8+OF9))</f>
        <v/>
      </c>
      <c r="OG13" s="191" t="str">
        <f>IF(INDEX('Opinion Statement (DistHeat)'!$F:$F,OG$8+OG9)="","",INDEX('Opinion Statement (DistHeat)'!$F:$F,OG$8+OG9))</f>
        <v>-- Select --</v>
      </c>
      <c r="OH13" s="191" t="str">
        <f>IF(INDEX('Opinion Statement (DistHeat)'!$G:$G,OH$8+OH9)="","",INDEX('Opinion Statement (DistHeat)'!$G:$G,OH$8+OH9))</f>
        <v>-- Select --</v>
      </c>
      <c r="OI13" s="191" t="str">
        <f>IF(INDEX('Opinion Statement (DistHeat)'!$A:$A,OI$8+OI9)="","",INDEX('Opinion Statement (DistHeat)'!$A:$A,OI$8+OI9))</f>
        <v>-- Select --</v>
      </c>
      <c r="OJ13" s="191" t="str">
        <f>IF(INDEX('Opinion Statement (DistHeat)'!$C:$C,OJ$8+OJ9)="","",INDEX('Opinion Statement (DistHeat)'!$C:$C,OJ$8+OJ9))</f>
        <v>-- Select --</v>
      </c>
      <c r="OK13" s="191" t="str">
        <f>IF(INDEX('Opinion Statement (DistHeat)'!$E:$E,OK$8+OK9)="","",INDEX('Opinion Statement (DistHeat)'!$E:$E,OK$8+OK9))</f>
        <v/>
      </c>
      <c r="OL13" s="191" t="str">
        <f>IF(INDEX('Opinion Statement (DistHeat)'!$F:$F,OL$8+OL9)="","",INDEX('Opinion Statement (DistHeat)'!$F:$F,OL$8+OL9))</f>
        <v>-- Select --</v>
      </c>
      <c r="OM13" s="191" t="str">
        <f>IF(INDEX('Opinion Statement (DistHeat)'!$G:$G,OM$8+OM9)="","",INDEX('Opinion Statement (DistHeat)'!$G:$G,OM$8+OM9))</f>
        <v>-- Select --</v>
      </c>
      <c r="ON13" s="191" t="str">
        <f>IF(INDEX('Opinion Statement (DistHeat)'!$A:$A,ON$8+ON9)="","",INDEX('Opinion Statement (DistHeat)'!$A:$A,ON$8+ON9))</f>
        <v>-- Select --</v>
      </c>
      <c r="OO13" s="191" t="str">
        <f>IF(INDEX('Opinion Statement (DistHeat)'!$C:$C,OO$8+OO9)="","",INDEX('Opinion Statement (DistHeat)'!$C:$C,OO$8+OO9))</f>
        <v>-- Select --</v>
      </c>
      <c r="OP13" s="191" t="str">
        <f>IF(INDEX('Opinion Statement (DistHeat)'!$E:$E,OP$8+OP9)="","",INDEX('Opinion Statement (DistHeat)'!$E:$E,OP$8+OP9))</f>
        <v/>
      </c>
      <c r="OQ13" s="191" t="str">
        <f>IF(INDEX('Opinion Statement (DistHeat)'!$F:$F,OQ$8+OQ9)="","",INDEX('Opinion Statement (DistHeat)'!$F:$F,OQ$8+OQ9))</f>
        <v>-- Select --</v>
      </c>
      <c r="OR13" s="191" t="str">
        <f>IF(INDEX('Opinion Statement (DistHeat)'!$G:$G,OR$8+OR9)="","",INDEX('Opinion Statement (DistHeat)'!$G:$G,OR$8+OR9))</f>
        <v>-- Select --</v>
      </c>
      <c r="OS13" s="302" t="str">
        <f>IF(INDEX('Opinion Statement (DistHeat)'!$C:$C,OS$8+OS9+2)="","",INDEX('Opinion Statement (DistHeat)'!$C:$C,OS$8+OS9+2))</f>
        <v/>
      </c>
      <c r="OT13" s="303" t="str">
        <f>IF(INDEX('Opinion Statement (DistHeat)'!$D:$D,OT$8+OT9+2)="","",INDEX('Opinion Statement (DistHeat)'!$D:$D,OT$8+OT9+2))</f>
        <v/>
      </c>
      <c r="OU13" s="303" t="str">
        <f>IF(INDEX('Opinion Statement (DistHeat)'!$C:$C,OU$8+OU9+3)="","",INDEX('Opinion Statement (DistHeat)'!$C:$C,OU$8+OU9+3))</f>
        <v/>
      </c>
      <c r="OV13" s="303" t="str">
        <f>IF(INDEX('Opinion Statement (DistHeat)'!$D:$D,OV$8+OV9+3)="","",INDEX('Opinion Statement (DistHeat)'!$D:$D,OV$8+OV9+3))</f>
        <v/>
      </c>
      <c r="OW13" s="303" t="str">
        <f>IF(INDEX('Opinion Statement (DistHeat)'!$C:$C,OW$8+OW9+4)="","",INDEX('Opinion Statement (DistHeat)'!$C:$C,OW$8+OW9+4))</f>
        <v/>
      </c>
      <c r="OX13" s="303" t="str">
        <f>IF(INDEX('Opinion Statement (DistHeat)'!$D:$D,OX$8+OX9+4)="","",INDEX('Opinion Statement (DistHeat)'!$D:$D,OX$8+OX9+4))</f>
        <v/>
      </c>
      <c r="OY13" s="303" t="str">
        <f>IF(INDEX('Opinion Statement (DistHeat)'!$C:$C,OY$8+OY9+5)="","",INDEX('Opinion Statement (DistHeat)'!$C:$C,OY$8+OY9+5))</f>
        <v/>
      </c>
      <c r="OZ13" s="303" t="str">
        <f>IF(INDEX('Opinion Statement (DistHeat)'!$D:$D,OZ$8+OZ9+5)="","",INDEX('Opinion Statement (DistHeat)'!$D:$D,OZ$8+OZ9+5))</f>
        <v/>
      </c>
      <c r="PA13" s="303" t="str">
        <f>IF(INDEX('Opinion Statement (DistHeat)'!$C:$C,PA$8+PA9+6)="","",INDEX('Opinion Statement (DistHeat)'!$C:$C,PA$8+PA9+6))</f>
        <v/>
      </c>
      <c r="PB13" s="304" t="str">
        <f>IF(INDEX('Opinion Statement (DistHeat)'!$D:$D,PB$8+PB9+6)="","",INDEX('Opinion Statement (DistHeat)'!$D:$D,PB$8+PB9+6))</f>
        <v/>
      </c>
      <c r="PC13" s="191" t="str">
        <f>IF(INDEX('Opinion Statement (DistHeat)'!$A:$A,PC$8+PC9)="","",INDEX('Opinion Statement (DistHeat)'!$A:$A,PC$8+PC9))</f>
        <v>-- Select --</v>
      </c>
      <c r="PD13" s="191" t="str">
        <f>IF(INDEX('Opinion Statement (DistHeat)'!$C:$C,PD$8+PD9)="","",INDEX('Opinion Statement (DistHeat)'!$C:$C,PD$8+PD9))</f>
        <v>-- Select --</v>
      </c>
      <c r="PE13" s="191" t="str">
        <f>IF(INDEX('Opinion Statement (DistHeat)'!$E:$E,PE$8+PE9)="","",INDEX('Opinion Statement (DistHeat)'!$E:$E,PE$8+PE9))</f>
        <v/>
      </c>
      <c r="PF13" s="191" t="str">
        <f>IF(INDEX('Opinion Statement (DistHeat)'!$F:$F,PF$8+PF9)="","",INDEX('Opinion Statement (DistHeat)'!$F:$F,PF$8+PF9))</f>
        <v>-- Select --</v>
      </c>
      <c r="PG13" s="191" t="str">
        <f>IF(INDEX('Opinion Statement (DistHeat)'!$G:$G,PG$8+PG9)="","",INDEX('Opinion Statement (DistHeat)'!$G:$G,PG$8+PG9))</f>
        <v>-- Select --</v>
      </c>
      <c r="PH13" s="191" t="str">
        <f>IF(INDEX('Opinion Statement (DistHeat)'!$A:$A,PH$8+PH9)="","",INDEX('Opinion Statement (DistHeat)'!$A:$A,PH$8+PH9))</f>
        <v>-- Select --</v>
      </c>
      <c r="PI13" s="191" t="str">
        <f>IF(INDEX('Opinion Statement (DistHeat)'!$C:$C,PI$8+PI9)="","",INDEX('Opinion Statement (DistHeat)'!$C:$C,PI$8+PI9))</f>
        <v>-- Select --</v>
      </c>
      <c r="PJ13" s="191" t="str">
        <f>IF(INDEX('Opinion Statement (DistHeat)'!$E:$E,PJ$8+PJ9)="","",INDEX('Opinion Statement (DistHeat)'!$E:$E,PJ$8+PJ9))</f>
        <v/>
      </c>
      <c r="PK13" s="191" t="str">
        <f>IF(INDEX('Opinion Statement (DistHeat)'!$F:$F,PK$8+PK9)="","",INDEX('Opinion Statement (DistHeat)'!$F:$F,PK$8+PK9))</f>
        <v>-- Select --</v>
      </c>
      <c r="PL13" s="191" t="str">
        <f>IF(INDEX('Opinion Statement (DistHeat)'!$G:$G,PL$8+PL9)="","",INDEX('Opinion Statement (DistHeat)'!$G:$G,PL$8+PL9))</f>
        <v>-- Select --</v>
      </c>
      <c r="PM13" s="191" t="str">
        <f>IF(INDEX('Opinion Statement (DistHeat)'!$A:$A,PM$8+PM9)="","",INDEX('Opinion Statement (DistHeat)'!$A:$A,PM$8+PM9))</f>
        <v>-- Select --</v>
      </c>
      <c r="PN13" s="191" t="str">
        <f>IF(INDEX('Opinion Statement (DistHeat)'!$C:$C,PN$8+PN9)="","",INDEX('Opinion Statement (DistHeat)'!$C:$C,PN$8+PN9))</f>
        <v>-- Select --</v>
      </c>
      <c r="PO13" s="191" t="str">
        <f>IF(INDEX('Opinion Statement (DistHeat)'!$E:$E,PO$8+PO9)="","",INDEX('Opinion Statement (DistHeat)'!$E:$E,PO$8+PO9))</f>
        <v/>
      </c>
      <c r="PP13" s="191" t="str">
        <f>IF(INDEX('Opinion Statement (DistHeat)'!$F:$F,PP$8+PP9)="","",INDEX('Opinion Statement (DistHeat)'!$F:$F,PP$8+PP9))</f>
        <v>-- Select --</v>
      </c>
      <c r="PQ13" s="191" t="str">
        <f>IF(INDEX('Opinion Statement (DistHeat)'!$G:$G,PQ$8+PQ9)="","",INDEX('Opinion Statement (DistHeat)'!$G:$G,PQ$8+PQ9))</f>
        <v>-- Select --</v>
      </c>
      <c r="PR13" s="191" t="str">
        <f>IF(INDEX('Opinion Statement (DistHeat)'!$A:$A,PR$8+PR9)="","",INDEX('Opinion Statement (DistHeat)'!$A:$A,PR$8+PR9))</f>
        <v>-- Select --</v>
      </c>
      <c r="PS13" s="191" t="str">
        <f>IF(INDEX('Opinion Statement (DistHeat)'!$C:$C,PS$8+PS9)="","",INDEX('Opinion Statement (DistHeat)'!$C:$C,PS$8+PS9))</f>
        <v>-- Select --</v>
      </c>
      <c r="PT13" s="191" t="str">
        <f>IF(INDEX('Opinion Statement (DistHeat)'!$E:$E,PT$8+PT9)="","",INDEX('Opinion Statement (DistHeat)'!$E:$E,PT$8+PT9))</f>
        <v/>
      </c>
      <c r="PU13" s="191" t="str">
        <f>IF(INDEX('Opinion Statement (DistHeat)'!$F:$F,PU$8+PU9)="","",INDEX('Opinion Statement (DistHeat)'!$F:$F,PU$8+PU9))</f>
        <v>-- Select --</v>
      </c>
      <c r="PV13" s="191" t="str">
        <f>IF(INDEX('Opinion Statement (DistHeat)'!$G:$G,PV$8+PV9)="","",INDEX('Opinion Statement (DistHeat)'!$G:$G,PV$8+PV9))</f>
        <v>-- Select --</v>
      </c>
      <c r="PW13" s="191" t="str">
        <f>IF(INDEX('Opinion Statement (DistHeat)'!$A:$A,PW$8+PW9)="","",INDEX('Opinion Statement (DistHeat)'!$A:$A,PW$8+PW9))</f>
        <v>-- Select --</v>
      </c>
      <c r="PX13" s="191" t="str">
        <f>IF(INDEX('Opinion Statement (DistHeat)'!$C:$C,PX$8+PX9)="","",INDEX('Opinion Statement (DistHeat)'!$C:$C,PX$8+PX9))</f>
        <v>-- Select --</v>
      </c>
      <c r="PY13" s="191" t="str">
        <f>IF(INDEX('Opinion Statement (DistHeat)'!$E:$E,PY$8+PY9)="","",INDEX('Opinion Statement (DistHeat)'!$E:$E,PY$8+PY9))</f>
        <v/>
      </c>
      <c r="PZ13" s="191" t="str">
        <f>IF(INDEX('Opinion Statement (DistHeat)'!$F:$F,PZ$8+PZ9)="","",INDEX('Opinion Statement (DistHeat)'!$F:$F,PZ$8+PZ9))</f>
        <v>-- Select --</v>
      </c>
      <c r="QA13" s="191" t="str">
        <f>IF(INDEX('Opinion Statement (DistHeat)'!$G:$G,QA$8+QA9)="","",INDEX('Opinion Statement (DistHeat)'!$G:$G,QA$8+QA9))</f>
        <v>-- Select --</v>
      </c>
      <c r="QB13" s="191" t="str">
        <f>IF(INDEX('Opinion Statement (DistHeat)'!$A:$A,QB$8+QB9)="","",INDEX('Opinion Statement (DistHeat)'!$A:$A,QB$8+QB9))</f>
        <v>-- Select --</v>
      </c>
      <c r="QC13" s="191" t="str">
        <f>IF(INDEX('Opinion Statement (DistHeat)'!$C:$C,QC$8+QC9)="","",INDEX('Opinion Statement (DistHeat)'!$C:$C,QC$8+QC9))</f>
        <v>-- Select --</v>
      </c>
      <c r="QD13" s="191" t="str">
        <f>IF(INDEX('Opinion Statement (DistHeat)'!$E:$E,QD$8+QD9)="","",INDEX('Opinion Statement (DistHeat)'!$E:$E,QD$8+QD9))</f>
        <v/>
      </c>
      <c r="QE13" s="191" t="str">
        <f>IF(INDEX('Opinion Statement (DistHeat)'!$F:$F,QE$8+QE9)="","",INDEX('Opinion Statement (DistHeat)'!$F:$F,QE$8+QE9))</f>
        <v>-- Select --</v>
      </c>
      <c r="QF13" s="191" t="str">
        <f>IF(INDEX('Opinion Statement (DistHeat)'!$G:$G,QF$8+QF9)="","",INDEX('Opinion Statement (DistHeat)'!$G:$G,QF$8+QF9))</f>
        <v>-- Select --</v>
      </c>
      <c r="QG13" s="191" t="str">
        <f>IF(INDEX('Opinion Statement (DistHeat)'!$A:$A,QG$8+QG9)="","",INDEX('Opinion Statement (DistHeat)'!$A:$A,QG$8+QG9))</f>
        <v>-- Select --</v>
      </c>
      <c r="QH13" s="191" t="str">
        <f>IF(INDEX('Opinion Statement (DistHeat)'!$C:$C,QH$8+QH9)="","",INDEX('Opinion Statement (DistHeat)'!$C:$C,QH$8+QH9))</f>
        <v>-- Select --</v>
      </c>
      <c r="QI13" s="191" t="str">
        <f>IF(INDEX('Opinion Statement (DistHeat)'!$E:$E,QI$8+QI9)="","",INDEX('Opinion Statement (DistHeat)'!$E:$E,QI$8+QI9))</f>
        <v/>
      </c>
      <c r="QJ13" s="191" t="str">
        <f>IF(INDEX('Opinion Statement (DistHeat)'!$F:$F,QJ$8+QJ9)="","",INDEX('Opinion Statement (DistHeat)'!$F:$F,QJ$8+QJ9))</f>
        <v>-- Select --</v>
      </c>
      <c r="QK13" s="191" t="str">
        <f>IF(INDEX('Opinion Statement (DistHeat)'!$G:$G,QK$8+QK9)="","",INDEX('Opinion Statement (DistHeat)'!$G:$G,QK$8+QK9))</f>
        <v>-- Select --</v>
      </c>
      <c r="QL13" s="191" t="str">
        <f>IF(INDEX('Opinion Statement (DistHeat)'!$A:$A,QL$8+QL9)="","",INDEX('Opinion Statement (DistHeat)'!$A:$A,QL$8+QL9))</f>
        <v>-- Select --</v>
      </c>
      <c r="QM13" s="191" t="str">
        <f>IF(INDEX('Opinion Statement (DistHeat)'!$C:$C,QM$8+QM9)="","",INDEX('Opinion Statement (DistHeat)'!$C:$C,QM$8+QM9))</f>
        <v>-- Select --</v>
      </c>
      <c r="QN13" s="191" t="str">
        <f>IF(INDEX('Opinion Statement (DistHeat)'!$E:$E,QN$8+QN9)="","",INDEX('Opinion Statement (DistHeat)'!$E:$E,QN$8+QN9))</f>
        <v/>
      </c>
      <c r="QO13" s="191" t="str">
        <f>IF(INDEX('Opinion Statement (DistHeat)'!$F:$F,QO$8+QO9)="","",INDEX('Opinion Statement (DistHeat)'!$F:$F,QO$8+QO9))</f>
        <v>-- Select --</v>
      </c>
      <c r="QP13" s="191" t="str">
        <f>IF(INDEX('Opinion Statement (DistHeat)'!$G:$G,QP$8+QP9)="","",INDEX('Opinion Statement (DistHeat)'!$G:$G,QP$8+QP9))</f>
        <v>-- Select --</v>
      </c>
      <c r="QQ13" s="191" t="str">
        <f>IF(INDEX('Opinion Statement (DistHeat)'!$A:$A,QQ$8+QQ9)="","",INDEX('Opinion Statement (DistHeat)'!$A:$A,QQ$8+QQ9))</f>
        <v>-- Select --</v>
      </c>
      <c r="QR13" s="191" t="str">
        <f>IF(INDEX('Opinion Statement (DistHeat)'!$C:$C,QR$8+QR9)="","",INDEX('Opinion Statement (DistHeat)'!$C:$C,QR$8+QR9))</f>
        <v>-- Select --</v>
      </c>
      <c r="QS13" s="191" t="str">
        <f>IF(INDEX('Opinion Statement (DistHeat)'!$E:$E,QS$8+QS9)="","",INDEX('Opinion Statement (DistHeat)'!$E:$E,QS$8+QS9))</f>
        <v/>
      </c>
      <c r="QT13" s="191" t="str">
        <f>IF(INDEX('Opinion Statement (DistHeat)'!$F:$F,QT$8+QT9)="","",INDEX('Opinion Statement (DistHeat)'!$F:$F,QT$8+QT9))</f>
        <v>-- Select --</v>
      </c>
      <c r="QU13" s="191" t="str">
        <f>IF(INDEX('Opinion Statement (DistHeat)'!$G:$G,QU$8+QU9)="","",INDEX('Opinion Statement (DistHeat)'!$G:$G,QU$8+QU9))</f>
        <v>-- Select --</v>
      </c>
      <c r="QV13" s="191" t="str">
        <f>IF(INDEX('Opinion Statement (DistHeat)'!$A:$A,QV$8+QV9)="","",INDEX('Opinion Statement (DistHeat)'!$A:$A,QV$8+QV9))</f>
        <v>-- Select --</v>
      </c>
      <c r="QW13" s="191" t="str">
        <f>IF(INDEX('Opinion Statement (DistHeat)'!$C:$C,QW$8+QW9)="","",INDEX('Opinion Statement (DistHeat)'!$C:$C,QW$8+QW9))</f>
        <v>-- Select --</v>
      </c>
      <c r="QX13" s="191" t="str">
        <f>IF(INDEX('Opinion Statement (DistHeat)'!$E:$E,QX$8+QX9)="","",INDEX('Opinion Statement (DistHeat)'!$E:$E,QX$8+QX9))</f>
        <v/>
      </c>
      <c r="QY13" s="191" t="str">
        <f>IF(INDEX('Opinion Statement (DistHeat)'!$F:$F,QY$8+QY9)="","",INDEX('Opinion Statement (DistHeat)'!$F:$F,QY$8+QY9))</f>
        <v>-- Select --</v>
      </c>
      <c r="QZ13" s="191" t="str">
        <f>IF(INDEX('Opinion Statement (DistHeat)'!$G:$G,QZ$8+QZ9)="","",INDEX('Opinion Statement (DistHeat)'!$G:$G,QZ$8+QZ9))</f>
        <v>-- Select --</v>
      </c>
      <c r="RA13" s="302" t="str">
        <f>IF(INDEX('Opinion Statement (DistHeat)'!$C:$C,RA$8+RA9+2)="","",INDEX('Opinion Statement (DistHeat)'!$C:$C,RA$8+RA9+2))</f>
        <v/>
      </c>
      <c r="RB13" s="303" t="str">
        <f>IF(INDEX('Opinion Statement (DistHeat)'!$D:$D,RB$8+RB9+2)="","",INDEX('Opinion Statement (DistHeat)'!$D:$D,RB$8+RB9+2))</f>
        <v/>
      </c>
      <c r="RC13" s="303" t="str">
        <f>IF(INDEX('Opinion Statement (DistHeat)'!$C:$C,RC$8+RC9+3)="","",INDEX('Opinion Statement (DistHeat)'!$C:$C,RC$8+RC9+3))</f>
        <v/>
      </c>
      <c r="RD13" s="303" t="str">
        <f>IF(INDEX('Opinion Statement (DistHeat)'!$D:$D,RD$8+RD9+3)="","",INDEX('Opinion Statement (DistHeat)'!$D:$D,RD$8+RD9+3))</f>
        <v/>
      </c>
      <c r="RE13" s="303" t="str">
        <f>IF(INDEX('Opinion Statement (DistHeat)'!$C:$C,RE$8+RE9+4)="","",INDEX('Opinion Statement (DistHeat)'!$C:$C,RE$8+RE9+4))</f>
        <v/>
      </c>
      <c r="RF13" s="303" t="str">
        <f>IF(INDEX('Opinion Statement (DistHeat)'!$D:$D,RF$8+RF9+4)="","",INDEX('Opinion Statement (DistHeat)'!$D:$D,RF$8+RF9+4))</f>
        <v/>
      </c>
      <c r="RG13" s="303" t="str">
        <f>IF(INDEX('Opinion Statement (DistHeat)'!$C:$C,RG$8+RG9+5)="","",INDEX('Opinion Statement (DistHeat)'!$C:$C,RG$8+RG9+5))</f>
        <v/>
      </c>
      <c r="RH13" s="303" t="str">
        <f>IF(INDEX('Opinion Statement (DistHeat)'!$D:$D,RH$8+RH9+5)="","",INDEX('Opinion Statement (DistHeat)'!$D:$D,RH$8+RH9+5))</f>
        <v/>
      </c>
      <c r="RI13" s="303" t="str">
        <f>IF(INDEX('Opinion Statement (DistHeat)'!$C:$C,RI$8+RI9+6)="","",INDEX('Opinion Statement (DistHeat)'!$C:$C,RI$8+RI9+6))</f>
        <v/>
      </c>
      <c r="RJ13" s="304" t="str">
        <f>IF(INDEX('Opinion Statement (DistHeat)'!$D:$D,RJ$8+RJ9+6)="","",INDEX('Opinion Statement (DistHeat)'!$D:$D,RJ$8+RJ9+6))</f>
        <v/>
      </c>
      <c r="RK13" s="191" t="str">
        <f>IF(INDEX('Opinion Statement (DistHeat)'!$A:$A,RK$8+RK9)="","",INDEX('Opinion Statement (DistHeat)'!$A:$A,RK$8+RK9))</f>
        <v>-- Select --</v>
      </c>
      <c r="RL13" s="191" t="str">
        <f>IF(INDEX('Opinion Statement (DistHeat)'!$C:$C,RL$8+RL9)="","",INDEX('Opinion Statement (DistHeat)'!$C:$C,RL$8+RL9))</f>
        <v>-- Select --</v>
      </c>
      <c r="RM13" s="191" t="str">
        <f>IF(INDEX('Opinion Statement (DistHeat)'!$E:$E,RM$8+RM9)="","",INDEX('Opinion Statement (DistHeat)'!$E:$E,RM$8+RM9))</f>
        <v/>
      </c>
      <c r="RN13" s="191" t="str">
        <f>IF(INDEX('Opinion Statement (DistHeat)'!$F:$F,RN$8+RN9)="","",INDEX('Opinion Statement (DistHeat)'!$F:$F,RN$8+RN9))</f>
        <v>-- Select --</v>
      </c>
      <c r="RO13" s="191" t="str">
        <f>IF(INDEX('Opinion Statement (DistHeat)'!$G:$G,RO$8+RO9)="","",INDEX('Opinion Statement (DistHeat)'!$G:$G,RO$8+RO9))</f>
        <v>-- Select --</v>
      </c>
      <c r="RP13" s="191" t="str">
        <f>IF(INDEX('Opinion Statement (DistHeat)'!$A:$A,RP$8+RP9)="","",INDEX('Opinion Statement (DistHeat)'!$A:$A,RP$8+RP9))</f>
        <v>-- Select --</v>
      </c>
      <c r="RQ13" s="191" t="str">
        <f>IF(INDEX('Opinion Statement (DistHeat)'!$C:$C,RQ$8+RQ9)="","",INDEX('Opinion Statement (DistHeat)'!$C:$C,RQ$8+RQ9))</f>
        <v>-- Select --</v>
      </c>
      <c r="RR13" s="191" t="str">
        <f>IF(INDEX('Opinion Statement (DistHeat)'!$E:$E,RR$8+RR9)="","",INDEX('Opinion Statement (DistHeat)'!$E:$E,RR$8+RR9))</f>
        <v/>
      </c>
      <c r="RS13" s="191" t="str">
        <f>IF(INDEX('Opinion Statement (DistHeat)'!$F:$F,RS$8+RS9)="","",INDEX('Opinion Statement (DistHeat)'!$F:$F,RS$8+RS9))</f>
        <v>-- Select --</v>
      </c>
      <c r="RT13" s="191" t="str">
        <f>IF(INDEX('Opinion Statement (DistHeat)'!$G:$G,RT$8+RT9)="","",INDEX('Opinion Statement (DistHeat)'!$G:$G,RT$8+RT9))</f>
        <v>-- Select --</v>
      </c>
      <c r="RU13" s="191" t="str">
        <f>IF(INDEX('Opinion Statement (DistHeat)'!$A:$A,RU$8+RU9)="","",INDEX('Opinion Statement (DistHeat)'!$A:$A,RU$8+RU9))</f>
        <v>-- Select --</v>
      </c>
      <c r="RV13" s="191" t="str">
        <f>IF(INDEX('Opinion Statement (DistHeat)'!$C:$C,RV$8+RV9)="","",INDEX('Opinion Statement (DistHeat)'!$C:$C,RV$8+RV9))</f>
        <v>-- Select --</v>
      </c>
      <c r="RW13" s="191" t="str">
        <f>IF(INDEX('Opinion Statement (DistHeat)'!$E:$E,RW$8+RW9)="","",INDEX('Opinion Statement (DistHeat)'!$E:$E,RW$8+RW9))</f>
        <v/>
      </c>
      <c r="RX13" s="191" t="str">
        <f>IF(INDEX('Opinion Statement (DistHeat)'!$F:$F,RX$8+RX9)="","",INDEX('Opinion Statement (DistHeat)'!$F:$F,RX$8+RX9))</f>
        <v>-- Select --</v>
      </c>
      <c r="RY13" s="191" t="str">
        <f>IF(INDEX('Opinion Statement (DistHeat)'!$G:$G,RY$8+RY9)="","",INDEX('Opinion Statement (DistHeat)'!$G:$G,RY$8+RY9))</f>
        <v>-- Select --</v>
      </c>
      <c r="RZ13" s="191" t="str">
        <f>IF(INDEX('Opinion Statement (DistHeat)'!$A:$A,RZ$8+RZ9)="","",INDEX('Opinion Statement (DistHeat)'!$A:$A,RZ$8+RZ9))</f>
        <v>-- Select --</v>
      </c>
      <c r="SA13" s="191" t="str">
        <f>IF(INDEX('Opinion Statement (DistHeat)'!$C:$C,SA$8+SA9)="","",INDEX('Opinion Statement (DistHeat)'!$C:$C,SA$8+SA9))</f>
        <v>-- Select --</v>
      </c>
      <c r="SB13" s="191" t="str">
        <f>IF(INDEX('Opinion Statement (DistHeat)'!$E:$E,SB$8+SB9)="","",INDEX('Opinion Statement (DistHeat)'!$E:$E,SB$8+SB9))</f>
        <v/>
      </c>
      <c r="SC13" s="191" t="str">
        <f>IF(INDEX('Opinion Statement (DistHeat)'!$F:$F,SC$8+SC9)="","",INDEX('Opinion Statement (DistHeat)'!$F:$F,SC$8+SC9))</f>
        <v>-- Select --</v>
      </c>
      <c r="SD13" s="191" t="str">
        <f>IF(INDEX('Opinion Statement (DistHeat)'!$G:$G,SD$8+SD9)="","",INDEX('Opinion Statement (DistHeat)'!$G:$G,SD$8+SD9))</f>
        <v>-- Select --</v>
      </c>
      <c r="SE13" s="191" t="str">
        <f>IF(INDEX('Opinion Statement (DistHeat)'!$A:$A,SE$8+SE9)="","",INDEX('Opinion Statement (DistHeat)'!$A:$A,SE$8+SE9))</f>
        <v>-- Select --</v>
      </c>
      <c r="SF13" s="191" t="str">
        <f>IF(INDEX('Opinion Statement (DistHeat)'!$C:$C,SF$8+SF9)="","",INDEX('Opinion Statement (DistHeat)'!$C:$C,SF$8+SF9))</f>
        <v>-- Select --</v>
      </c>
      <c r="SG13" s="191" t="str">
        <f>IF(INDEX('Opinion Statement (DistHeat)'!$E:$E,SG$8+SG9)="","",INDEX('Opinion Statement (DistHeat)'!$E:$E,SG$8+SG9))</f>
        <v/>
      </c>
      <c r="SH13" s="191" t="str">
        <f>IF(INDEX('Opinion Statement (DistHeat)'!$F:$F,SH$8+SH9)="","",INDEX('Opinion Statement (DistHeat)'!$F:$F,SH$8+SH9))</f>
        <v>-- Select --</v>
      </c>
      <c r="SI13" s="191" t="str">
        <f>IF(INDEX('Opinion Statement (DistHeat)'!$G:$G,SI$8+SI9)="","",INDEX('Opinion Statement (DistHeat)'!$G:$G,SI$8+SI9))</f>
        <v>-- Select --</v>
      </c>
      <c r="SJ13" s="191" t="str">
        <f>IF(INDEX('Opinion Statement (DistHeat)'!$A:$A,SJ$8+SJ9)="","",INDEX('Opinion Statement (DistHeat)'!$A:$A,SJ$8+SJ9))</f>
        <v>-- Select --</v>
      </c>
      <c r="SK13" s="191" t="str">
        <f>IF(INDEX('Opinion Statement (DistHeat)'!$C:$C,SK$8+SK9)="","",INDEX('Opinion Statement (DistHeat)'!$C:$C,SK$8+SK9))</f>
        <v>-- Select --</v>
      </c>
      <c r="SL13" s="191" t="str">
        <f>IF(INDEX('Opinion Statement (DistHeat)'!$E:$E,SL$8+SL9)="","",INDEX('Opinion Statement (DistHeat)'!$E:$E,SL$8+SL9))</f>
        <v/>
      </c>
      <c r="SM13" s="191" t="str">
        <f>IF(INDEX('Opinion Statement (DistHeat)'!$F:$F,SM$8+SM9)="","",INDEX('Opinion Statement (DistHeat)'!$F:$F,SM$8+SM9))</f>
        <v>-- Select --</v>
      </c>
      <c r="SN13" s="191" t="str">
        <f>IF(INDEX('Opinion Statement (DistHeat)'!$G:$G,SN$8+SN9)="","",INDEX('Opinion Statement (DistHeat)'!$G:$G,SN$8+SN9))</f>
        <v>-- Select --</v>
      </c>
      <c r="SO13" s="191" t="str">
        <f>IF(INDEX('Opinion Statement (DistHeat)'!$A:$A,SO$8+SO9)="","",INDEX('Opinion Statement (DistHeat)'!$A:$A,SO$8+SO9))</f>
        <v>-- Select --</v>
      </c>
      <c r="SP13" s="191" t="str">
        <f>IF(INDEX('Opinion Statement (DistHeat)'!$C:$C,SP$8+SP9)="","",INDEX('Opinion Statement (DistHeat)'!$C:$C,SP$8+SP9))</f>
        <v>-- Select --</v>
      </c>
      <c r="SQ13" s="191" t="str">
        <f>IF(INDEX('Opinion Statement (DistHeat)'!$E:$E,SQ$8+SQ9)="","",INDEX('Opinion Statement (DistHeat)'!$E:$E,SQ$8+SQ9))</f>
        <v/>
      </c>
      <c r="SR13" s="191" t="str">
        <f>IF(INDEX('Opinion Statement (DistHeat)'!$F:$F,SR$8+SR9)="","",INDEX('Opinion Statement (DistHeat)'!$F:$F,SR$8+SR9))</f>
        <v>-- Select --</v>
      </c>
      <c r="SS13" s="191" t="str">
        <f>IF(INDEX('Opinion Statement (DistHeat)'!$G:$G,SS$8+SS9)="","",INDEX('Opinion Statement (DistHeat)'!$G:$G,SS$8+SS9))</f>
        <v>-- Select --</v>
      </c>
      <c r="ST13" s="191" t="str">
        <f>IF(INDEX('Opinion Statement (DistHeat)'!$A:$A,ST$8+ST9)="","",INDEX('Opinion Statement (DistHeat)'!$A:$A,ST$8+ST9))</f>
        <v>-- Select --</v>
      </c>
      <c r="SU13" s="191" t="str">
        <f>IF(INDEX('Opinion Statement (DistHeat)'!$C:$C,SU$8+SU9)="","",INDEX('Opinion Statement (DistHeat)'!$C:$C,SU$8+SU9))</f>
        <v>-- Select --</v>
      </c>
      <c r="SV13" s="191" t="str">
        <f>IF(INDEX('Opinion Statement (DistHeat)'!$E:$E,SV$8+SV9)="","",INDEX('Opinion Statement (DistHeat)'!$E:$E,SV$8+SV9))</f>
        <v/>
      </c>
      <c r="SW13" s="191" t="str">
        <f>IF(INDEX('Opinion Statement (DistHeat)'!$F:$F,SW$8+SW9)="","",INDEX('Opinion Statement (DistHeat)'!$F:$F,SW$8+SW9))</f>
        <v>-- Select --</v>
      </c>
      <c r="SX13" s="191" t="str">
        <f>IF(INDEX('Opinion Statement (DistHeat)'!$G:$G,SX$8+SX9)="","",INDEX('Opinion Statement (DistHeat)'!$G:$G,SX$8+SX9))</f>
        <v>-- Select --</v>
      </c>
      <c r="SY13" s="191" t="str">
        <f>IF(INDEX('Opinion Statement (DistHeat)'!$A:$A,SY$8+SY9)="","",INDEX('Opinion Statement (DistHeat)'!$A:$A,SY$8+SY9))</f>
        <v>-- Select --</v>
      </c>
      <c r="SZ13" s="191" t="str">
        <f>IF(INDEX('Opinion Statement (DistHeat)'!$C:$C,SZ$8+SZ9)="","",INDEX('Opinion Statement (DistHeat)'!$C:$C,SZ$8+SZ9))</f>
        <v>-- Select --</v>
      </c>
      <c r="TA13" s="191" t="str">
        <f>IF(INDEX('Opinion Statement (DistHeat)'!$E:$E,TA$8+TA9)="","",INDEX('Opinion Statement (DistHeat)'!$E:$E,TA$8+TA9))</f>
        <v/>
      </c>
      <c r="TB13" s="191" t="str">
        <f>IF(INDEX('Opinion Statement (DistHeat)'!$F:$F,TB$8+TB9)="","",INDEX('Opinion Statement (DistHeat)'!$F:$F,TB$8+TB9))</f>
        <v>-- Select --</v>
      </c>
      <c r="TC13" s="191" t="str">
        <f>IF(INDEX('Opinion Statement (DistHeat)'!$G:$G,TC$8+TC9)="","",INDEX('Opinion Statement (DistHeat)'!$G:$G,TC$8+TC9))</f>
        <v>-- Select --</v>
      </c>
      <c r="TD13" s="191" t="str">
        <f>IF(INDEX('Opinion Statement (DistHeat)'!$A:$A,TD$8+TD9)="","",INDEX('Opinion Statement (DistHeat)'!$A:$A,TD$8+TD9))</f>
        <v>-- Select --</v>
      </c>
      <c r="TE13" s="191" t="str">
        <f>IF(INDEX('Opinion Statement (DistHeat)'!$C:$C,TE$8+TE9)="","",INDEX('Opinion Statement (DistHeat)'!$C:$C,TE$8+TE9))</f>
        <v>-- Select --</v>
      </c>
      <c r="TF13" s="191" t="str">
        <f>IF(INDEX('Opinion Statement (DistHeat)'!$E:$E,TF$8+TF9)="","",INDEX('Opinion Statement (DistHeat)'!$E:$E,TF$8+TF9))</f>
        <v/>
      </c>
      <c r="TG13" s="191" t="str">
        <f>IF(INDEX('Opinion Statement (DistHeat)'!$F:$F,TG$8+TG9)="","",INDEX('Opinion Statement (DistHeat)'!$F:$F,TG$8+TG9))</f>
        <v>-- Select --</v>
      </c>
      <c r="TH13" s="191" t="str">
        <f>IF(INDEX('Opinion Statement (DistHeat)'!$G:$G,TH$8+TH9)="","",INDEX('Opinion Statement (DistHeat)'!$G:$G,TH$8+TH9))</f>
        <v>-- Select --</v>
      </c>
      <c r="TI13" s="302" t="str">
        <f>IF(INDEX('Opinion Statement (DistHeat)'!$C:$C,TI$8+TI9+2)="","",INDEX('Opinion Statement (DistHeat)'!$C:$C,TI$8+TI9+2))</f>
        <v/>
      </c>
      <c r="TJ13" s="303" t="str">
        <f>IF(INDEX('Opinion Statement (DistHeat)'!$D:$D,TJ$8+TJ9+2)="","",INDEX('Opinion Statement (DistHeat)'!$D:$D,TJ$8+TJ9+2))</f>
        <v/>
      </c>
      <c r="TK13" s="303" t="str">
        <f>IF(INDEX('Opinion Statement (DistHeat)'!$C:$C,TK$8+TK9+3)="","",INDEX('Opinion Statement (DistHeat)'!$C:$C,TK$8+TK9+3))</f>
        <v/>
      </c>
      <c r="TL13" s="303" t="str">
        <f>IF(INDEX('Opinion Statement (DistHeat)'!$D:$D,TL$8+TL9+3)="","",INDEX('Opinion Statement (DistHeat)'!$D:$D,TL$8+TL9+3))</f>
        <v/>
      </c>
      <c r="TM13" s="303" t="str">
        <f>IF(INDEX('Opinion Statement (DistHeat)'!$C:$C,TM$8+TM9+4)="","",INDEX('Opinion Statement (DistHeat)'!$C:$C,TM$8+TM9+4))</f>
        <v/>
      </c>
      <c r="TN13" s="303" t="str">
        <f>IF(INDEX('Opinion Statement (DistHeat)'!$D:$D,TN$8+TN9+4)="","",INDEX('Opinion Statement (DistHeat)'!$D:$D,TN$8+TN9+4))</f>
        <v/>
      </c>
      <c r="TO13" s="303" t="str">
        <f>IF(INDEX('Opinion Statement (DistHeat)'!$C:$C,TO$8+TO9+5)="","",INDEX('Opinion Statement (DistHeat)'!$C:$C,TO$8+TO9+5))</f>
        <v/>
      </c>
      <c r="TP13" s="303" t="str">
        <f>IF(INDEX('Opinion Statement (DistHeat)'!$D:$D,TP$8+TP9+5)="","",INDEX('Opinion Statement (DistHeat)'!$D:$D,TP$8+TP9+5))</f>
        <v/>
      </c>
      <c r="TQ13" s="303" t="str">
        <f>IF(INDEX('Opinion Statement (DistHeat)'!$C:$C,TQ$8+TQ9+6)="","",INDEX('Opinion Statement (DistHeat)'!$C:$C,TQ$8+TQ9+6))</f>
        <v/>
      </c>
      <c r="TR13" s="304" t="str">
        <f>IF(INDEX('Opinion Statement (DistHeat)'!$D:$D,TR$8+TR9+6)="","",INDEX('Opinion Statement (DistHeat)'!$D:$D,TR$8+TR9+6))</f>
        <v/>
      </c>
      <c r="TS13" s="191" t="str">
        <f>IF(INDEX('Opinion Statement (DistHeat)'!$A:$A,TS$8+TS9)="","",INDEX('Opinion Statement (DistHeat)'!$A:$A,TS$8+TS9))</f>
        <v>-- Select --</v>
      </c>
      <c r="TT13" s="191" t="str">
        <f>IF(INDEX('Opinion Statement (DistHeat)'!$C:$C,TT$8+TT9)="","",INDEX('Opinion Statement (DistHeat)'!$C:$C,TT$8+TT9))</f>
        <v>-- Select --</v>
      </c>
      <c r="TU13" s="191" t="str">
        <f>IF(INDEX('Opinion Statement (DistHeat)'!$E:$E,TU$8+TU9)="","",INDEX('Opinion Statement (DistHeat)'!$E:$E,TU$8+TU9))</f>
        <v/>
      </c>
      <c r="TV13" s="191" t="str">
        <f>IF(INDEX('Opinion Statement (DistHeat)'!$F:$F,TV$8+TV9)="","",INDEX('Opinion Statement (DistHeat)'!$F:$F,TV$8+TV9))</f>
        <v>-- Select --</v>
      </c>
      <c r="TW13" s="191" t="str">
        <f>IF(INDEX('Opinion Statement (DistHeat)'!$G:$G,TW$8+TW9)="","",INDEX('Opinion Statement (DistHeat)'!$G:$G,TW$8+TW9))</f>
        <v>-- Select --</v>
      </c>
      <c r="TX13" s="191" t="str">
        <f>IF(INDEX('Opinion Statement (DistHeat)'!$A:$A,TX$8+TX9)="","",INDEX('Opinion Statement (DistHeat)'!$A:$A,TX$8+TX9))</f>
        <v>-- Select --</v>
      </c>
      <c r="TY13" s="191" t="str">
        <f>IF(INDEX('Opinion Statement (DistHeat)'!$C:$C,TY$8+TY9)="","",INDEX('Opinion Statement (DistHeat)'!$C:$C,TY$8+TY9))</f>
        <v>-- Select --</v>
      </c>
      <c r="TZ13" s="191" t="str">
        <f>IF(INDEX('Opinion Statement (DistHeat)'!$E:$E,TZ$8+TZ9)="","",INDEX('Opinion Statement (DistHeat)'!$E:$E,TZ$8+TZ9))</f>
        <v/>
      </c>
      <c r="UA13" s="191" t="str">
        <f>IF(INDEX('Opinion Statement (DistHeat)'!$F:$F,UA$8+UA9)="","",INDEX('Opinion Statement (DistHeat)'!$F:$F,UA$8+UA9))</f>
        <v>-- Select --</v>
      </c>
      <c r="UB13" s="191" t="str">
        <f>IF(INDEX('Opinion Statement (DistHeat)'!$G:$G,UB$8+UB9)="","",INDEX('Opinion Statement (DistHeat)'!$G:$G,UB$8+UB9))</f>
        <v>-- Select --</v>
      </c>
      <c r="UC13" s="191" t="str">
        <f>IF(INDEX('Opinion Statement (DistHeat)'!$A:$A,UC$8+UC9)="","",INDEX('Opinion Statement (DistHeat)'!$A:$A,UC$8+UC9))</f>
        <v>-- Select --</v>
      </c>
      <c r="UD13" s="191" t="str">
        <f>IF(INDEX('Opinion Statement (DistHeat)'!$C:$C,UD$8+UD9)="","",INDEX('Opinion Statement (DistHeat)'!$C:$C,UD$8+UD9))</f>
        <v>-- Select --</v>
      </c>
      <c r="UE13" s="191" t="str">
        <f>IF(INDEX('Opinion Statement (DistHeat)'!$E:$E,UE$8+UE9)="","",INDEX('Opinion Statement (DistHeat)'!$E:$E,UE$8+UE9))</f>
        <v/>
      </c>
      <c r="UF13" s="191" t="str">
        <f>IF(INDEX('Opinion Statement (DistHeat)'!$F:$F,UF$8+UF9)="","",INDEX('Opinion Statement (DistHeat)'!$F:$F,UF$8+UF9))</f>
        <v>-- Select --</v>
      </c>
      <c r="UG13" s="191" t="str">
        <f>IF(INDEX('Opinion Statement (DistHeat)'!$G:$G,UG$8+UG9)="","",INDEX('Opinion Statement (DistHeat)'!$G:$G,UG$8+UG9))</f>
        <v>-- Select --</v>
      </c>
      <c r="UH13" s="191" t="str">
        <f>IF(INDEX('Opinion Statement (DistHeat)'!$A:$A,UH$8+UH9)="","",INDEX('Opinion Statement (DistHeat)'!$A:$A,UH$8+UH9))</f>
        <v>-- Select --</v>
      </c>
      <c r="UI13" s="191" t="str">
        <f>IF(INDEX('Opinion Statement (DistHeat)'!$C:$C,UI$8+UI9)="","",INDEX('Opinion Statement (DistHeat)'!$C:$C,UI$8+UI9))</f>
        <v>-- Select --</v>
      </c>
      <c r="UJ13" s="191" t="str">
        <f>IF(INDEX('Opinion Statement (DistHeat)'!$E:$E,UJ$8+UJ9)="","",INDEX('Opinion Statement (DistHeat)'!$E:$E,UJ$8+UJ9))</f>
        <v/>
      </c>
      <c r="UK13" s="191" t="str">
        <f>IF(INDEX('Opinion Statement (DistHeat)'!$F:$F,UK$8+UK9)="","",INDEX('Opinion Statement (DistHeat)'!$F:$F,UK$8+UK9))</f>
        <v>-- Select --</v>
      </c>
      <c r="UL13" s="191" t="str">
        <f>IF(INDEX('Opinion Statement (DistHeat)'!$G:$G,UL$8+UL9)="","",INDEX('Opinion Statement (DistHeat)'!$G:$G,UL$8+UL9))</f>
        <v>-- Select --</v>
      </c>
      <c r="UM13" s="191" t="str">
        <f>IF(INDEX('Opinion Statement (DistHeat)'!$A:$A,UM$8+UM9)="","",INDEX('Opinion Statement (DistHeat)'!$A:$A,UM$8+UM9))</f>
        <v>-- Select --</v>
      </c>
      <c r="UN13" s="191" t="str">
        <f>IF(INDEX('Opinion Statement (DistHeat)'!$C:$C,UN$8+UN9)="","",INDEX('Opinion Statement (DistHeat)'!$C:$C,UN$8+UN9))</f>
        <v>-- Select --</v>
      </c>
      <c r="UO13" s="191" t="str">
        <f>IF(INDEX('Opinion Statement (DistHeat)'!$E:$E,UO$8+UO9)="","",INDEX('Opinion Statement (DistHeat)'!$E:$E,UO$8+UO9))</f>
        <v/>
      </c>
      <c r="UP13" s="191" t="str">
        <f>IF(INDEX('Opinion Statement (DistHeat)'!$F:$F,UP$8+UP9)="","",INDEX('Opinion Statement (DistHeat)'!$F:$F,UP$8+UP9))</f>
        <v>-- Select --</v>
      </c>
      <c r="UQ13" s="191" t="str">
        <f>IF(INDEX('Opinion Statement (DistHeat)'!$G:$G,UQ$8+UQ9)="","",INDEX('Opinion Statement (DistHeat)'!$G:$G,UQ$8+UQ9))</f>
        <v>-- Select --</v>
      </c>
      <c r="UR13" s="191" t="str">
        <f>IF(INDEX('Opinion Statement (DistHeat)'!$A:$A,UR$8+UR9)="","",INDEX('Opinion Statement (DistHeat)'!$A:$A,UR$8+UR9))</f>
        <v>-- Select --</v>
      </c>
      <c r="US13" s="191" t="str">
        <f>IF(INDEX('Opinion Statement (DistHeat)'!$C:$C,US$8+US9)="","",INDEX('Opinion Statement (DistHeat)'!$C:$C,US$8+US9))</f>
        <v>-- Select --</v>
      </c>
      <c r="UT13" s="191" t="str">
        <f>IF(INDEX('Opinion Statement (DistHeat)'!$E:$E,UT$8+UT9)="","",INDEX('Opinion Statement (DistHeat)'!$E:$E,UT$8+UT9))</f>
        <v/>
      </c>
      <c r="UU13" s="191" t="str">
        <f>IF(INDEX('Opinion Statement (DistHeat)'!$F:$F,UU$8+UU9)="","",INDEX('Opinion Statement (DistHeat)'!$F:$F,UU$8+UU9))</f>
        <v>-- Select --</v>
      </c>
      <c r="UV13" s="191" t="str">
        <f>IF(INDEX('Opinion Statement (DistHeat)'!$G:$G,UV$8+UV9)="","",INDEX('Opinion Statement (DistHeat)'!$G:$G,UV$8+UV9))</f>
        <v>-- Select --</v>
      </c>
      <c r="UW13" s="191" t="str">
        <f>IF(INDEX('Opinion Statement (DistHeat)'!$A:$A,UW$8+UW9)="","",INDEX('Opinion Statement (DistHeat)'!$A:$A,UW$8+UW9))</f>
        <v>-- Select --</v>
      </c>
      <c r="UX13" s="191" t="str">
        <f>IF(INDEX('Opinion Statement (DistHeat)'!$C:$C,UX$8+UX9)="","",INDEX('Opinion Statement (DistHeat)'!$C:$C,UX$8+UX9))</f>
        <v>-- Select --</v>
      </c>
      <c r="UY13" s="191" t="str">
        <f>IF(INDEX('Opinion Statement (DistHeat)'!$E:$E,UY$8+UY9)="","",INDEX('Opinion Statement (DistHeat)'!$E:$E,UY$8+UY9))</f>
        <v/>
      </c>
      <c r="UZ13" s="191" t="str">
        <f>IF(INDEX('Opinion Statement (DistHeat)'!$F:$F,UZ$8+UZ9)="","",INDEX('Opinion Statement (DistHeat)'!$F:$F,UZ$8+UZ9))</f>
        <v>-- Select --</v>
      </c>
      <c r="VA13" s="191" t="str">
        <f>IF(INDEX('Opinion Statement (DistHeat)'!$G:$G,VA$8+VA9)="","",INDEX('Opinion Statement (DistHeat)'!$G:$G,VA$8+VA9))</f>
        <v>-- Select --</v>
      </c>
      <c r="VB13" s="191" t="str">
        <f>IF(INDEX('Opinion Statement (DistHeat)'!$A:$A,VB$8+VB9)="","",INDEX('Opinion Statement (DistHeat)'!$A:$A,VB$8+VB9))</f>
        <v>-- Select --</v>
      </c>
      <c r="VC13" s="191" t="str">
        <f>IF(INDEX('Opinion Statement (DistHeat)'!$C:$C,VC$8+VC9)="","",INDEX('Opinion Statement (DistHeat)'!$C:$C,VC$8+VC9))</f>
        <v>-- Select --</v>
      </c>
      <c r="VD13" s="191" t="str">
        <f>IF(INDEX('Opinion Statement (DistHeat)'!$E:$E,VD$8+VD9)="","",INDEX('Opinion Statement (DistHeat)'!$E:$E,VD$8+VD9))</f>
        <v/>
      </c>
      <c r="VE13" s="191" t="str">
        <f>IF(INDEX('Opinion Statement (DistHeat)'!$F:$F,VE$8+VE9)="","",INDEX('Opinion Statement (DistHeat)'!$F:$F,VE$8+VE9))</f>
        <v>-- Select --</v>
      </c>
      <c r="VF13" s="191" t="str">
        <f>IF(INDEX('Opinion Statement (DistHeat)'!$G:$G,VF$8+VF9)="","",INDEX('Opinion Statement (DistHeat)'!$G:$G,VF$8+VF9))</f>
        <v>-- Select --</v>
      </c>
      <c r="VG13" s="191" t="str">
        <f>IF(INDEX('Opinion Statement (DistHeat)'!$A:$A,VG$8+VG9)="","",INDEX('Opinion Statement (DistHeat)'!$A:$A,VG$8+VG9))</f>
        <v>-- Select --</v>
      </c>
      <c r="VH13" s="191" t="str">
        <f>IF(INDEX('Opinion Statement (DistHeat)'!$C:$C,VH$8+VH9)="","",INDEX('Opinion Statement (DistHeat)'!$C:$C,VH$8+VH9))</f>
        <v>-- Select --</v>
      </c>
      <c r="VI13" s="191" t="str">
        <f>IF(INDEX('Opinion Statement (DistHeat)'!$E:$E,VI$8+VI9)="","",INDEX('Opinion Statement (DistHeat)'!$E:$E,VI$8+VI9))</f>
        <v/>
      </c>
      <c r="VJ13" s="191" t="str">
        <f>IF(INDEX('Opinion Statement (DistHeat)'!$F:$F,VJ$8+VJ9)="","",INDEX('Opinion Statement (DistHeat)'!$F:$F,VJ$8+VJ9))</f>
        <v>-- Select --</v>
      </c>
      <c r="VK13" s="191" t="str">
        <f>IF(INDEX('Opinion Statement (DistHeat)'!$G:$G,VK$8+VK9)="","",INDEX('Opinion Statement (DistHeat)'!$G:$G,VK$8+VK9))</f>
        <v>-- Select --</v>
      </c>
      <c r="VL13" s="191" t="str">
        <f>IF(INDEX('Opinion Statement (DistHeat)'!$A:$A,VL$8+VL9)="","",INDEX('Opinion Statement (DistHeat)'!$A:$A,VL$8+VL9))</f>
        <v>-- Select --</v>
      </c>
      <c r="VM13" s="191" t="str">
        <f>IF(INDEX('Opinion Statement (DistHeat)'!$C:$C,VM$8+VM9)="","",INDEX('Opinion Statement (DistHeat)'!$C:$C,VM$8+VM9))</f>
        <v>-- Select --</v>
      </c>
      <c r="VN13" s="191" t="str">
        <f>IF(INDEX('Opinion Statement (DistHeat)'!$E:$E,VN$8+VN9)="","",INDEX('Opinion Statement (DistHeat)'!$E:$E,VN$8+VN9))</f>
        <v/>
      </c>
      <c r="VO13" s="191" t="str">
        <f>IF(INDEX('Opinion Statement (DistHeat)'!$F:$F,VO$8+VO9)="","",INDEX('Opinion Statement (DistHeat)'!$F:$F,VO$8+VO9))</f>
        <v>-- Select --</v>
      </c>
      <c r="VP13" s="191" t="str">
        <f>IF(INDEX('Opinion Statement (DistHeat)'!$G:$G,VP$8+VP9)="","",INDEX('Opinion Statement (DistHeat)'!$G:$G,VP$8+VP9))</f>
        <v>-- Select --</v>
      </c>
      <c r="VQ13" s="302" t="str">
        <f>IF(INDEX('Opinion Statement (DistHeat)'!$C:$C,VQ$8+VQ9+2)="","",INDEX('Opinion Statement (DistHeat)'!$C:$C,VQ$8+VQ9+2))</f>
        <v/>
      </c>
      <c r="VR13" s="303" t="str">
        <f>IF(INDEX('Opinion Statement (DistHeat)'!$D:$D,VR$8+VR9+2)="","",INDEX('Opinion Statement (DistHeat)'!$D:$D,VR$8+VR9+2))</f>
        <v/>
      </c>
      <c r="VS13" s="303" t="str">
        <f>IF(INDEX('Opinion Statement (DistHeat)'!$C:$C,VS$8+VS9+3)="","",INDEX('Opinion Statement (DistHeat)'!$C:$C,VS$8+VS9+3))</f>
        <v/>
      </c>
      <c r="VT13" s="303" t="str">
        <f>IF(INDEX('Opinion Statement (DistHeat)'!$D:$D,VT$8+VT9+3)="","",INDEX('Opinion Statement (DistHeat)'!$D:$D,VT$8+VT9+3))</f>
        <v/>
      </c>
      <c r="VU13" s="303" t="str">
        <f>IF(INDEX('Opinion Statement (DistHeat)'!$C:$C,VU$8+VU9+4)="","",INDEX('Opinion Statement (DistHeat)'!$C:$C,VU$8+VU9+4))</f>
        <v/>
      </c>
      <c r="VV13" s="303" t="str">
        <f>IF(INDEX('Opinion Statement (DistHeat)'!$D:$D,VV$8+VV9+4)="","",INDEX('Opinion Statement (DistHeat)'!$D:$D,VV$8+VV9+4))</f>
        <v/>
      </c>
      <c r="VW13" s="303" t="str">
        <f>IF(INDEX('Opinion Statement (DistHeat)'!$C:$C,VW$8+VW9+5)="","",INDEX('Opinion Statement (DistHeat)'!$C:$C,VW$8+VW9+5))</f>
        <v/>
      </c>
      <c r="VX13" s="303" t="str">
        <f>IF(INDEX('Opinion Statement (DistHeat)'!$D:$D,VX$8+VX9+5)="","",INDEX('Opinion Statement (DistHeat)'!$D:$D,VX$8+VX9+5))</f>
        <v/>
      </c>
      <c r="VY13" s="303" t="str">
        <f>IF(INDEX('Opinion Statement (DistHeat)'!$C:$C,VY$8+VY9+6)="","",INDEX('Opinion Statement (DistHeat)'!$C:$C,VY$8+VY9+6))</f>
        <v/>
      </c>
      <c r="VZ13" s="304" t="str">
        <f>IF(INDEX('Opinion Statement (DistHeat)'!$D:$D,VZ$8+VZ9+6)="","",INDEX('Opinion Statement (DistHeat)'!$D:$D,VZ$8+VZ9+6))</f>
        <v/>
      </c>
      <c r="WA13" s="191" t="str">
        <f>IF(INDEX('Opinion Statement (DistHeat)'!$A:$A,WA$8+WA9)="","",INDEX('Opinion Statement (DistHeat)'!$A:$A,WA$8+WA9))</f>
        <v>-- Select --</v>
      </c>
      <c r="WB13" s="191" t="str">
        <f>IF(INDEX('Opinion Statement (DistHeat)'!$C:$C,WB$8+WB9)="","",INDEX('Opinion Statement (DistHeat)'!$C:$C,WB$8+WB9))</f>
        <v>-- Select --</v>
      </c>
      <c r="WC13" s="191" t="str">
        <f>IF(INDEX('Opinion Statement (DistHeat)'!$E:$E,WC$8+WC9)="","",INDEX('Opinion Statement (DistHeat)'!$E:$E,WC$8+WC9))</f>
        <v/>
      </c>
      <c r="WD13" s="191" t="str">
        <f>IF(INDEX('Opinion Statement (DistHeat)'!$F:$F,WD$8+WD9)="","",INDEX('Opinion Statement (DistHeat)'!$F:$F,WD$8+WD9))</f>
        <v>-- Select --</v>
      </c>
      <c r="WE13" s="191" t="str">
        <f>IF(INDEX('Opinion Statement (DistHeat)'!$G:$G,WE$8+WE9)="","",INDEX('Opinion Statement (DistHeat)'!$G:$G,WE$8+WE9))</f>
        <v>-- Select --</v>
      </c>
      <c r="WF13" s="191" t="str">
        <f>IF(INDEX('Opinion Statement (DistHeat)'!$A:$A,WF$8+WF9)="","",INDEX('Opinion Statement (DistHeat)'!$A:$A,WF$8+WF9))</f>
        <v>-- Select --</v>
      </c>
      <c r="WG13" s="191" t="str">
        <f>IF(INDEX('Opinion Statement (DistHeat)'!$C:$C,WG$8+WG9)="","",INDEX('Opinion Statement (DistHeat)'!$C:$C,WG$8+WG9))</f>
        <v>-- Select --</v>
      </c>
      <c r="WH13" s="191" t="str">
        <f>IF(INDEX('Opinion Statement (DistHeat)'!$E:$E,WH$8+WH9)="","",INDEX('Opinion Statement (DistHeat)'!$E:$E,WH$8+WH9))</f>
        <v/>
      </c>
      <c r="WI13" s="191" t="str">
        <f>IF(INDEX('Opinion Statement (DistHeat)'!$F:$F,WI$8+WI9)="","",INDEX('Opinion Statement (DistHeat)'!$F:$F,WI$8+WI9))</f>
        <v>-- Select --</v>
      </c>
      <c r="WJ13" s="191" t="str">
        <f>IF(INDEX('Opinion Statement (DistHeat)'!$G:$G,WJ$8+WJ9)="","",INDEX('Opinion Statement (DistHeat)'!$G:$G,WJ$8+WJ9))</f>
        <v>-- Select --</v>
      </c>
      <c r="WK13" s="191" t="str">
        <f>IF(INDEX('Opinion Statement (DistHeat)'!$A:$A,WK$8+WK9)="","",INDEX('Opinion Statement (DistHeat)'!$A:$A,WK$8+WK9))</f>
        <v>-- Select --</v>
      </c>
      <c r="WL13" s="191" t="str">
        <f>IF(INDEX('Opinion Statement (DistHeat)'!$C:$C,WL$8+WL9)="","",INDEX('Opinion Statement (DistHeat)'!$C:$C,WL$8+WL9))</f>
        <v>-- Select --</v>
      </c>
      <c r="WM13" s="191" t="str">
        <f>IF(INDEX('Opinion Statement (DistHeat)'!$E:$E,WM$8+WM9)="","",INDEX('Opinion Statement (DistHeat)'!$E:$E,WM$8+WM9))</f>
        <v/>
      </c>
      <c r="WN13" s="191" t="str">
        <f>IF(INDEX('Opinion Statement (DistHeat)'!$F:$F,WN$8+WN9)="","",INDEX('Opinion Statement (DistHeat)'!$F:$F,WN$8+WN9))</f>
        <v>-- Select --</v>
      </c>
      <c r="WO13" s="191" t="str">
        <f>IF(INDEX('Opinion Statement (DistHeat)'!$G:$G,WO$8+WO9)="","",INDEX('Opinion Statement (DistHeat)'!$G:$G,WO$8+WO9))</f>
        <v>-- Select --</v>
      </c>
      <c r="WP13" s="191" t="str">
        <f>IF(INDEX('Opinion Statement (DistHeat)'!$A:$A,WP$8+WP9)="","",INDEX('Opinion Statement (DistHeat)'!$A:$A,WP$8+WP9))</f>
        <v>-- Select --</v>
      </c>
      <c r="WQ13" s="191" t="str">
        <f>IF(INDEX('Opinion Statement (DistHeat)'!$C:$C,WQ$8+WQ9)="","",INDEX('Opinion Statement (DistHeat)'!$C:$C,WQ$8+WQ9))</f>
        <v>-- Select --</v>
      </c>
      <c r="WR13" s="191" t="str">
        <f>IF(INDEX('Opinion Statement (DistHeat)'!$E:$E,WR$8+WR9)="","",INDEX('Opinion Statement (DistHeat)'!$E:$E,WR$8+WR9))</f>
        <v/>
      </c>
      <c r="WS13" s="191" t="str">
        <f>IF(INDEX('Opinion Statement (DistHeat)'!$F:$F,WS$8+WS9)="","",INDEX('Opinion Statement (DistHeat)'!$F:$F,WS$8+WS9))</f>
        <v>-- Select --</v>
      </c>
      <c r="WT13" s="191" t="str">
        <f>IF(INDEX('Opinion Statement (DistHeat)'!$G:$G,WT$8+WT9)="","",INDEX('Opinion Statement (DistHeat)'!$G:$G,WT$8+WT9))</f>
        <v>-- Select --</v>
      </c>
      <c r="WU13" s="191" t="str">
        <f>IF(INDEX('Opinion Statement (DistHeat)'!$A:$A,WU$8+WU9)="","",INDEX('Opinion Statement (DistHeat)'!$A:$A,WU$8+WU9))</f>
        <v>-- Select --</v>
      </c>
      <c r="WV13" s="191" t="str">
        <f>IF(INDEX('Opinion Statement (DistHeat)'!$C:$C,WV$8+WV9)="","",INDEX('Opinion Statement (DistHeat)'!$C:$C,WV$8+WV9))</f>
        <v>-- Select --</v>
      </c>
      <c r="WW13" s="191" t="str">
        <f>IF(INDEX('Opinion Statement (DistHeat)'!$E:$E,WW$8+WW9)="","",INDEX('Opinion Statement (DistHeat)'!$E:$E,WW$8+WW9))</f>
        <v/>
      </c>
      <c r="WX13" s="191" t="str">
        <f>IF(INDEX('Opinion Statement (DistHeat)'!$F:$F,WX$8+WX9)="","",INDEX('Opinion Statement (DistHeat)'!$F:$F,WX$8+WX9))</f>
        <v>-- Select --</v>
      </c>
      <c r="WY13" s="191" t="str">
        <f>IF(INDEX('Opinion Statement (DistHeat)'!$G:$G,WY$8+WY9)="","",INDEX('Opinion Statement (DistHeat)'!$G:$G,WY$8+WY9))</f>
        <v>-- Select --</v>
      </c>
      <c r="WZ13" s="191" t="str">
        <f>IF(INDEX('Opinion Statement (DistHeat)'!$A:$A,WZ$8+WZ9)="","",INDEX('Opinion Statement (DistHeat)'!$A:$A,WZ$8+WZ9))</f>
        <v>-- Select --</v>
      </c>
      <c r="XA13" s="191" t="str">
        <f>IF(INDEX('Opinion Statement (DistHeat)'!$C:$C,XA$8+XA9)="","",INDEX('Opinion Statement (DistHeat)'!$C:$C,XA$8+XA9))</f>
        <v>-- Select --</v>
      </c>
      <c r="XB13" s="191" t="str">
        <f>IF(INDEX('Opinion Statement (DistHeat)'!$E:$E,XB$8+XB9)="","",INDEX('Opinion Statement (DistHeat)'!$E:$E,XB$8+XB9))</f>
        <v/>
      </c>
      <c r="XC13" s="191" t="str">
        <f>IF(INDEX('Opinion Statement (DistHeat)'!$F:$F,XC$8+XC9)="","",INDEX('Opinion Statement (DistHeat)'!$F:$F,XC$8+XC9))</f>
        <v>-- Select --</v>
      </c>
      <c r="XD13" s="191" t="str">
        <f>IF(INDEX('Opinion Statement (DistHeat)'!$G:$G,XD$8+XD9)="","",INDEX('Opinion Statement (DistHeat)'!$G:$G,XD$8+XD9))</f>
        <v>-- Select --</v>
      </c>
      <c r="XE13" s="191" t="str">
        <f>IF(INDEX('Opinion Statement (DistHeat)'!$A:$A,XE$8+XE9)="","",INDEX('Opinion Statement (DistHeat)'!$A:$A,XE$8+XE9))</f>
        <v>-- Select --</v>
      </c>
      <c r="XF13" s="191" t="str">
        <f>IF(INDEX('Opinion Statement (DistHeat)'!$C:$C,XF$8+XF9)="","",INDEX('Opinion Statement (DistHeat)'!$C:$C,XF$8+XF9))</f>
        <v>-- Select --</v>
      </c>
      <c r="XG13" s="191" t="str">
        <f>IF(INDEX('Opinion Statement (DistHeat)'!$E:$E,XG$8+XG9)="","",INDEX('Opinion Statement (DistHeat)'!$E:$E,XG$8+XG9))</f>
        <v/>
      </c>
      <c r="XH13" s="191" t="str">
        <f>IF(INDEX('Opinion Statement (DistHeat)'!$F:$F,XH$8+XH9)="","",INDEX('Opinion Statement (DistHeat)'!$F:$F,XH$8+XH9))</f>
        <v>-- Select --</v>
      </c>
      <c r="XI13" s="191" t="str">
        <f>IF(INDEX('Opinion Statement (DistHeat)'!$G:$G,XI$8+XI9)="","",INDEX('Opinion Statement (DistHeat)'!$G:$G,XI$8+XI9))</f>
        <v>-- Select --</v>
      </c>
      <c r="XJ13" s="191" t="str">
        <f>IF(INDEX('Opinion Statement (DistHeat)'!$A:$A,XJ$8+XJ9)="","",INDEX('Opinion Statement (DistHeat)'!$A:$A,XJ$8+XJ9))</f>
        <v>-- Select --</v>
      </c>
      <c r="XK13" s="191" t="str">
        <f>IF(INDEX('Opinion Statement (DistHeat)'!$C:$C,XK$8+XK9)="","",INDEX('Opinion Statement (DistHeat)'!$C:$C,XK$8+XK9))</f>
        <v>-- Select --</v>
      </c>
      <c r="XL13" s="191" t="str">
        <f>IF(INDEX('Opinion Statement (DistHeat)'!$E:$E,XL$8+XL9)="","",INDEX('Opinion Statement (DistHeat)'!$E:$E,XL$8+XL9))</f>
        <v/>
      </c>
      <c r="XM13" s="191" t="str">
        <f>IF(INDEX('Opinion Statement (DistHeat)'!$F:$F,XM$8+XM9)="","",INDEX('Opinion Statement (DistHeat)'!$F:$F,XM$8+XM9))</f>
        <v>-- Select --</v>
      </c>
      <c r="XN13" s="191" t="str">
        <f>IF(INDEX('Opinion Statement (DistHeat)'!$G:$G,XN$8+XN9)="","",INDEX('Opinion Statement (DistHeat)'!$G:$G,XN$8+XN9))</f>
        <v>-- Select --</v>
      </c>
      <c r="XO13" s="191" t="str">
        <f>IF(INDEX('Opinion Statement (DistHeat)'!$A:$A,XO$8+XO9)="","",INDEX('Opinion Statement (DistHeat)'!$A:$A,XO$8+XO9))</f>
        <v>-- Select --</v>
      </c>
      <c r="XP13" s="191" t="str">
        <f>IF(INDEX('Opinion Statement (DistHeat)'!$C:$C,XP$8+XP9)="","",INDEX('Opinion Statement (DistHeat)'!$C:$C,XP$8+XP9))</f>
        <v>-- Select --</v>
      </c>
      <c r="XQ13" s="191" t="str">
        <f>IF(INDEX('Opinion Statement (DistHeat)'!$E:$E,XQ$8+XQ9)="","",INDEX('Opinion Statement (DistHeat)'!$E:$E,XQ$8+XQ9))</f>
        <v/>
      </c>
      <c r="XR13" s="191" t="str">
        <f>IF(INDEX('Opinion Statement (DistHeat)'!$F:$F,XR$8+XR9)="","",INDEX('Opinion Statement (DistHeat)'!$F:$F,XR$8+XR9))</f>
        <v>-- Select --</v>
      </c>
      <c r="XS13" s="191" t="str">
        <f>IF(INDEX('Opinion Statement (DistHeat)'!$G:$G,XS$8+XS9)="","",INDEX('Opinion Statement (DistHeat)'!$G:$G,XS$8+XS9))</f>
        <v>-- Select --</v>
      </c>
      <c r="XT13" s="191" t="str">
        <f>IF(INDEX('Opinion Statement (DistHeat)'!$A:$A,XT$8+XT9)="","",INDEX('Opinion Statement (DistHeat)'!$A:$A,XT$8+XT9))</f>
        <v>-- Select --</v>
      </c>
      <c r="XU13" s="191" t="str">
        <f>IF(INDEX('Opinion Statement (DistHeat)'!$C:$C,XU$8+XU9)="","",INDEX('Opinion Statement (DistHeat)'!$C:$C,XU$8+XU9))</f>
        <v>-- Select --</v>
      </c>
      <c r="XV13" s="191" t="str">
        <f>IF(INDEX('Opinion Statement (DistHeat)'!$E:$E,XV$8+XV9)="","",INDEX('Opinion Statement (DistHeat)'!$E:$E,XV$8+XV9))</f>
        <v/>
      </c>
      <c r="XW13" s="191" t="str">
        <f>IF(INDEX('Opinion Statement (DistHeat)'!$F:$F,XW$8+XW9)="","",INDEX('Opinion Statement (DistHeat)'!$F:$F,XW$8+XW9))</f>
        <v>-- Select --</v>
      </c>
      <c r="XX13" s="191" t="str">
        <f>IF(INDEX('Opinion Statement (DistHeat)'!$G:$G,XX$8+XX9)="","",INDEX('Opinion Statement (DistHeat)'!$G:$G,XX$8+XX9))</f>
        <v>-- Select --</v>
      </c>
      <c r="XY13" s="302" t="str">
        <f>IF(INDEX('Opinion Statement (DistHeat)'!$C:$C,XY$8+XY9+2)="","",INDEX('Opinion Statement (DistHeat)'!$C:$C,XY$8+XY9+2))</f>
        <v/>
      </c>
      <c r="XZ13" s="303" t="str">
        <f>IF(INDEX('Opinion Statement (DistHeat)'!$D:$D,XZ$8+XZ9+2)="","",INDEX('Opinion Statement (DistHeat)'!$D:$D,XZ$8+XZ9+2))</f>
        <v/>
      </c>
      <c r="YA13" s="303" t="str">
        <f>IF(INDEX('Opinion Statement (DistHeat)'!$C:$C,YA$8+YA9+3)="","",INDEX('Opinion Statement (DistHeat)'!$C:$C,YA$8+YA9+3))</f>
        <v/>
      </c>
      <c r="YB13" s="303" t="str">
        <f>IF(INDEX('Opinion Statement (DistHeat)'!$D:$D,YB$8+YB9+3)="","",INDEX('Opinion Statement (DistHeat)'!$D:$D,YB$8+YB9+3))</f>
        <v/>
      </c>
      <c r="YC13" s="303" t="str">
        <f>IF(INDEX('Opinion Statement (DistHeat)'!$C:$C,YC$8+YC9+4)="","",INDEX('Opinion Statement (DistHeat)'!$C:$C,YC$8+YC9+4))</f>
        <v/>
      </c>
      <c r="YD13" s="303" t="str">
        <f>IF(INDEX('Opinion Statement (DistHeat)'!$D:$D,YD$8+YD9+4)="","",INDEX('Opinion Statement (DistHeat)'!$D:$D,YD$8+YD9+4))</f>
        <v/>
      </c>
      <c r="YE13" s="303" t="str">
        <f>IF(INDEX('Opinion Statement (DistHeat)'!$C:$C,YE$8+YE9+5)="","",INDEX('Opinion Statement (DistHeat)'!$C:$C,YE$8+YE9+5))</f>
        <v/>
      </c>
      <c r="YF13" s="303" t="str">
        <f>IF(INDEX('Opinion Statement (DistHeat)'!$D:$D,YF$8+YF9+5)="","",INDEX('Opinion Statement (DistHeat)'!$D:$D,YF$8+YF9+5))</f>
        <v/>
      </c>
      <c r="YG13" s="303" t="str">
        <f>IF(INDEX('Opinion Statement (DistHeat)'!$C:$C,YG$8+YG9+6)="","",INDEX('Opinion Statement (DistHeat)'!$C:$C,YG$8+YG9+6))</f>
        <v/>
      </c>
      <c r="YH13" s="304" t="str">
        <f>IF(INDEX('Opinion Statement (DistHeat)'!$D:$D,YH$8+YH9+6)="","",INDEX('Opinion Statement (DistHeat)'!$D:$D,YH$8+YH9+6))</f>
        <v/>
      </c>
      <c r="YI13" s="303" t="str">
        <f>IF(INDEX('Opinion Statement (DistHeat)'!$C:$C,YI$8)="","",INDEX('Opinion Statement (DistHeat)'!$C:$C,YI$8))</f>
        <v>-- Bitte auswählen--</v>
      </c>
      <c r="YJ13" s="303" t="str">
        <f>IF(INDEX('Opinion Statement (DistHeat)'!$C:$C,YJ$8)="","",INDEX('Opinion Statement (DistHeat)'!$C:$C,YJ$8))</f>
        <v>-- Bitte auswählen--</v>
      </c>
      <c r="YK13" s="303" t="str">
        <f>IF(INDEX('Opinion Statement (DistHeat)'!$C:$C,YK$8)="","",INDEX('Opinion Statement (DistHeat)'!$C:$C,YK$8))</f>
        <v>-- Bitte auswählen--</v>
      </c>
      <c r="YL13" s="303" t="str">
        <f>IF(INDEX('Opinion Statement (DistHeat)'!$C:$C,YL$8)="","",INDEX('Opinion Statement (DistHeat)'!$C:$C,YL$8))</f>
        <v/>
      </c>
      <c r="YM13" s="303" t="str">
        <f>IF(INDEX('Opinion Statement (DistHeat)'!$C:$C,YM$8)="","",INDEX('Opinion Statement (DistHeat)'!$C:$C,YM$8))</f>
        <v/>
      </c>
      <c r="YN13" s="303" t="str">
        <f>IF(INDEX('Opinion Statement (DistHeat)'!$C:$C,YN$8)="","",INDEX('Opinion Statement (DistHeat)'!$C:$C,YN$8))</f>
        <v/>
      </c>
      <c r="YO13" s="303" t="str">
        <f>IF(INDEX('Opinion Statement (DistHeat)'!$C:$C,YO$8)="","",INDEX('Opinion Statement (DistHeat)'!$C:$C,YO$8))</f>
        <v/>
      </c>
      <c r="YP13" s="303" t="str">
        <f>IF(INDEX('Opinion Statement (DistHeat)'!$C:$C,YP$8)="","",INDEX('Opinion Statement (DistHeat)'!$C:$C,YP$8))</f>
        <v/>
      </c>
      <c r="YQ13" s="303" t="str">
        <f>IF(INDEX('Opinion Statement (DistHeat)'!$C:$C,YQ$8)="","",INDEX('Opinion Statement (DistHeat)'!$C:$C,YQ$8))</f>
        <v/>
      </c>
      <c r="YR13" s="303" t="str">
        <f>IF(INDEX('Opinion Statement (DistHeat)'!$C:$C,YR$8)="","",INDEX('Opinion Statement (DistHeat)'!$C:$C,YR$8))</f>
        <v/>
      </c>
      <c r="YS13" s="303" t="str">
        <f>IF(INDEX('Opinion Statement (DistHeat)'!$C:$C,YS$8)="","",INDEX('Opinion Statement (DistHeat)'!$C:$C,YS$8))</f>
        <v/>
      </c>
      <c r="YT13" s="303" t="str">
        <f>IF(INDEX('Opinion Statement (DistHeat)'!$C:$C,YT$8)="","",INDEX('Opinion Statement (DistHeat)'!$C:$C,YT$8))</f>
        <v/>
      </c>
      <c r="YU13" s="303" t="str">
        <f>IF(INDEX('Opinion Statement (DistHeat)'!$C:$C,YU$8)="","",INDEX('Opinion Statement (DistHeat)'!$C:$C,YU$8))</f>
        <v/>
      </c>
      <c r="YV13" s="303" t="str">
        <f>IF(INDEX('Opinion Statement (DistHeat)'!$C:$C,YV$8)="","",INDEX('Opinion Statement (DistHeat)'!$C:$C,YV$8))</f>
        <v/>
      </c>
      <c r="YW13" s="303" t="str">
        <f>IF(INDEX('Opinion Statement (DistHeat)'!$C:$C,YW$8)="","",INDEX('Opinion Statement (DistHeat)'!$C:$C,YW$8))</f>
        <v/>
      </c>
      <c r="YX13" s="303" t="str">
        <f>IF(INDEX('Opinion Statement (DistHeat)'!$C:$C,YX$8)="","",INDEX('Opinion Statement (DistHeat)'!$C:$C,YX$8))</f>
        <v/>
      </c>
      <c r="YY13" s="303" t="str">
        <f>IF(INDEX('Opinion Statement (DistHeat)'!$C:$C,YY$8)="","",INDEX('Opinion Statement (DistHeat)'!$C:$C,YY$8))</f>
        <v/>
      </c>
      <c r="YZ13" s="303" t="str">
        <f>IF(INDEX('Opinion Statement (DistHeat)'!$C:$C,YZ$8)="","",INDEX('Opinion Statement (DistHeat)'!$C:$C,YZ$8))</f>
        <v/>
      </c>
      <c r="ZA13" s="303" t="str">
        <f>IF(INDEX('Opinion Statement (DistHeat)'!$C:$C,ZA$8)="","",INDEX('Opinion Statement (DistHeat)'!$C:$C,ZA$8))</f>
        <v/>
      </c>
      <c r="ZB13" s="303" t="str">
        <f>IF(INDEX('Opinion Statement (DistHeat)'!$C:$C,ZB$8)="","",INDEX('Opinion Statement (DistHeat)'!$C:$C,ZB$8))</f>
        <v/>
      </c>
      <c r="ZC13" s="303" t="str">
        <f>IF(INDEX('Opinion Statement (DistHeat)'!$C:$C,ZC$8)="","",INDEX('Opinion Statement (DistHeat)'!$C:$C,ZC$8))</f>
        <v/>
      </c>
      <c r="ZD13" s="303" t="str">
        <f>IF(INDEX('Opinion Statement (DistHeat)'!$C:$C,ZD$8)="","",INDEX('Opinion Statement (DistHeat)'!$C:$C,ZD$8))</f>
        <v/>
      </c>
      <c r="ZE13" s="303" t="str">
        <f>IF(INDEX('Opinion Statement (DistHeat)'!$C:$C,ZE$8+ZE9)="","",INDEX('Opinion Statement (DistHeat)'!$C:$C,ZE$8+ZE9))</f>
        <v/>
      </c>
      <c r="ZF13" s="303" t="str">
        <f>IF(INDEX('Opinion Statement (DistHeat)'!$C:$C,ZF$8)="","",INDEX('Opinion Statement (DistHeat)'!$C:$C,ZF$8))</f>
        <v/>
      </c>
      <c r="ZG13" s="303" t="str">
        <f>IF(INDEX('Opinion Statement (DistHeat)'!$C:$C,ZG$8+ZG9)="","",INDEX('Opinion Statement (DistHeat)'!$C:$C,ZG$8+ZG9))</f>
        <v/>
      </c>
      <c r="ZH13" s="303" t="str">
        <f>IF(INDEX('Opinion Statement (DistHeat)'!$C:$C,ZH$8)="","",INDEX('Opinion Statement (DistHeat)'!$C:$C,ZH$8))</f>
        <v/>
      </c>
      <c r="ZI13" s="303" t="str">
        <f>IF(INDEX('Opinion Statement (DistHeat)'!$C:$C,ZI$8+ZI9)="","",INDEX('Opinion Statement (DistHeat)'!$C:$C,ZI$8+ZI9))</f>
        <v/>
      </c>
      <c r="ZJ13" s="303" t="str">
        <f>IF(INDEX('Opinion Statement (DistHeat)'!$C:$C,ZJ$8)="","",INDEX('Opinion Statement (DistHeat)'!$C:$C,ZJ$8))</f>
        <v/>
      </c>
      <c r="ZK13" s="303" t="str">
        <f>IF(INDEX('Opinion Statement (DistHeat)'!$C:$C,ZK$8)="","",INDEX('Opinion Statement (DistHeat)'!$C:$C,ZK$8))</f>
        <v/>
      </c>
      <c r="ZL13" s="303" t="str">
        <f>IF(INDEX('Opinion Statement (DistHeat)'!$C:$C,ZL$8)="","",INDEX('Opinion Statement (DistHeat)'!$C:$C,ZL$8))</f>
        <v/>
      </c>
      <c r="ZM13" s="303" t="str">
        <f>IF(INDEX('Opinion Statement (DistHeat)'!$C:$C,ZM$8+ZM9)="","",INDEX('Opinion Statement (DistHeat)'!$C:$C,ZM$8+ZM9))</f>
        <v/>
      </c>
      <c r="ZN13" s="303" t="str">
        <f>IF(INDEX('Opinion Statement (DistHeat)'!$C:$C,ZN$8)="","",INDEX('Opinion Statement (DistHeat)'!$C:$C,ZN$8))</f>
        <v/>
      </c>
      <c r="ZO13" s="303" t="str">
        <f>IF(INDEX('Opinion Statement (DistHeat)'!$C:$C,ZO$8)="","",INDEX('Opinion Statement (DistHeat)'!$C:$C,ZO$8))</f>
        <v/>
      </c>
      <c r="ZP13" s="303" t="str">
        <f>IF(INDEX('Opinion Statement (DistHeat)'!$C:$C,ZP$8+ZP9)="","",INDEX('Opinion Statement (DistHeat)'!$C:$C,ZP$8+ZP9))</f>
        <v/>
      </c>
      <c r="ZQ13" s="303" t="str">
        <f>IF(INDEX('Opinion Statement (DistHeat)'!$C:$C,ZQ$8)="","",INDEX('Opinion Statement (DistHeat)'!$C:$C,ZQ$8))</f>
        <v/>
      </c>
      <c r="ZR13" s="303" t="str">
        <f>IF(INDEX('Opinion Statement (DistHeat)'!$C:$C,ZR$8+ZR9)="","",INDEX('Opinion Statement (DistHeat)'!$C:$C,ZR$8+ZR9))</f>
        <v/>
      </c>
      <c r="ZS13" s="303" t="str">
        <f>IF(INDEX('Opinion Statement (DistHeat)'!$C:$C,ZS$8)="","",INDEX('Opinion Statement (DistHeat)'!$C:$C,ZS$8))</f>
        <v/>
      </c>
      <c r="ZT13" s="303" t="str">
        <f>IF(INDEX('Opinion Statement (DistHeat)'!$C:$C,ZT$8+ZT9)="","",INDEX('Opinion Statement (DistHeat)'!$C:$C,ZT$8+ZT9))</f>
        <v/>
      </c>
      <c r="ZU13" s="303" t="str">
        <f>IF(INDEX('Opinion Statement (DistHeat)'!$C:$C,ZU$8)="","",INDEX('Opinion Statement (DistHeat)'!$C:$C,ZU$8))</f>
        <v/>
      </c>
      <c r="ZV13" s="303" t="str">
        <f>IF(INDEX('Opinion Statement (DistHeat)'!$C:$C,ZV$8+ZV9)="","",INDEX('Opinion Statement (DistHeat)'!$C:$C,ZV$8+ZV9))</f>
        <v/>
      </c>
      <c r="ZW13" s="303" t="str">
        <f>IF(INDEX('Opinion Statement (DistHeat)'!$C:$C,ZW$8)="","",INDEX('Opinion Statement (DistHeat)'!$C:$C,ZW$8))</f>
        <v/>
      </c>
      <c r="ZX13" s="303" t="str">
        <f>IF(INDEX('Opinion Statement (DistHeat)'!$C:$C,ZX$8+ZX9)="","",INDEX('Opinion Statement (DistHeat)'!$C:$C,ZX$8+ZX9))</f>
        <v/>
      </c>
      <c r="ZY13" s="111">
        <f>COUNTA($F$27:$F$36)-COUNTIF($F$27:$F$36,"")</f>
        <v>0</v>
      </c>
      <c r="ZZ13" s="196">
        <f>COUNTIF($G$27:$G$36,EUConstYes)</f>
        <v>0</v>
      </c>
      <c r="AAA13" s="111">
        <f>COUNTA($I$27:$I$36)-COUNTIF($I$27:$I$36,"")</f>
        <v>0</v>
      </c>
      <c r="AAB13" s="196">
        <f>COUNTIF($J$27:$J$36,EUConstYes)</f>
        <v>0</v>
      </c>
      <c r="AAC13" s="111">
        <f>COUNTA($L$27:$L$36)-COUNTIF($L$27:$L$36,"")</f>
        <v>0</v>
      </c>
      <c r="AAD13" s="196">
        <f>COUNTIF($M$27:$M$36,EUConstYes)</f>
        <v>0</v>
      </c>
      <c r="AAE13" s="111">
        <f>COUNTA($O$27:$O$36)-COUNTIF($O$27:$O$36,"")</f>
        <v>0</v>
      </c>
      <c r="AAF13" s="111">
        <f>COUNTA($Q$27:$Q$36)-COUNTIF($Q$27:$Q$36,"")</f>
        <v>0</v>
      </c>
      <c r="AAG13" s="196">
        <f>COUNTIF($M$27:$M$36,EUConstYes)</f>
        <v>0</v>
      </c>
      <c r="AAH13" s="303" t="str">
        <f>IF(INDEX('Opinion Statement (DistHeat)'!$C:$C,AAH$8)="","",INDEX('Opinion Statement (DistHeat)'!$C:$C,AAH$8))</f>
        <v>Wir haben die für den Nachweis der Erreichung der Etappenziele und Ziele relevanten Daten, die von dem vorbezeichneten Fernwärmeunternehmen im Bericht, auf den oben verwiesen wird, angegeben wurden, geprüft. Auf der Grundlage der durchgeführten Prüftätigkeiten (siehe Anhang 2) bestätigen wir, dass diese Daten zufriedenstellend sind.
Wir bestätigen außerdem, dass die im Klimaneutralitätsplan und Klimaneutralitätsbericht aufgeführten Etappenziele und Ziele konsistent sind und, dass diese für den Berichtszeitraum erreicht wurden.</v>
      </c>
      <c r="AAI13" s="303" t="str">
        <f>IF(INDEX('Opinion Statement (DistHeat)'!$C:$C,AAI$8)="","",INDEX('Opinion Statement (DistHeat)'!$C:$C,AAI$8))</f>
        <v>Wir haben die für den Nachweis der Erreichung der Etappenziele und Ziele relevanten Daten, die von dem vorbezeichneten Fernwärmeunternehmen im Bericht, auf den oben verwiesen wird, angegeben wurden, geprüft. Auf der Grundlage der durchgeführten Prüftätigkeiten (siehe Anhang 2) bestätigen wir, dass diese Daten zufriedenstellend sind, mit folgenden Ausnahmen.
Wir bestätigen außerdem, dass die im Klimaneutralitätsplan und Klimaneutralitätsbericht aufgeführten Etappenziele und Ziele konsistent sind und, dass diese für den Berichtszeitraum erreicht wurden.</v>
      </c>
      <c r="AAJ13" s="303" t="str">
        <f>IF(INDEX('Opinion Statement (DistHeat)'!$C:$C,AAJ$8)="","",INDEX('Opinion Statement (DistHeat)'!$C:$C,AAJ$8))</f>
        <v>1.</v>
      </c>
      <c r="AAK13" s="303" t="str">
        <f>IF(INDEX('Opinion Statement (DistHeat)'!$C:$C,AAK$8)="","",INDEX('Opinion Statement (DistHeat)'!$C:$C,AAK$8))</f>
        <v/>
      </c>
      <c r="AAL13" s="303" t="str">
        <f>IF(INDEX('Opinion Statement (DistHeat)'!$C:$C,AAL$8)="","",INDEX('Opinion Statement (DistHeat)'!$C:$C,AAL$8))</f>
        <v/>
      </c>
      <c r="AAM13" s="303" t="str">
        <f>IF(INDEX('Opinion Statement (DistHeat)'!$C:$C,AAM$8)="","",INDEX('Opinion Statement (DistHeat)'!$C:$C,AAM$8))</f>
        <v/>
      </c>
      <c r="AAN13" s="303" t="str">
        <f>IF(INDEX('Opinion Statement (DistHeat)'!$C:$C,AAN$8)="","",INDEX('Opinion Statement (DistHeat)'!$C:$C,AAN$8))</f>
        <v/>
      </c>
      <c r="AAO13" s="303" t="str">
        <f>IF(INDEX('Opinion Statement (DistHeat)'!$C:$C,AAO$8)="","",INDEX('Opinion Statement (DistHeat)'!$C:$C,AAO$8))</f>
        <v/>
      </c>
      <c r="AAP13" s="303" t="str">
        <f>IF(INDEX('Opinion Statement (DistHeat)'!$C:$C,AAP$8)="","",INDEX('Opinion Statement (DistHeat)'!$C:$C,AAP$8))</f>
        <v/>
      </c>
      <c r="AAQ13" s="303" t="str">
        <f>IF(INDEX('Opinion Statement (DistHeat)'!$C:$C,AAQ$8)="","",INDEX('Opinion Statement (DistHeat)'!$C:$C,AAQ$8))</f>
        <v/>
      </c>
      <c r="AAR13" s="303" t="str">
        <f>IF(INDEX('Opinion Statement (DistHeat)'!$C:$C,AAR$8)="","",INDEX('Opinion Statement (DistHeat)'!$C:$C,AAR$8))</f>
        <v/>
      </c>
      <c r="AAS13" s="303" t="str">
        <f>IF(INDEX('Opinion Statement (DistHeat)'!$C:$C,AAS$8)="","",INDEX('Opinion Statement (DistHeat)'!$C:$C,AAS$8))</f>
        <v/>
      </c>
      <c r="AAT13" s="303" t="str">
        <f>IF(INDEX('Opinion Statement (DistHeat)'!$C:$C,AAT$8)="","",INDEX('Opinion Statement (DistHeat)'!$C:$C,AAT$8))</f>
        <v>Wir haben die für den Nachweis der Erreichung der Etappenziele und Ziele relevanten Daten, die von dem vorbezeichneten Fernwärmeunternehmen im Bericht, auf den oben verwiesen wird, angegeben wurden, geprüft. Auf der Grundlage der durchgeführten Prüftätigkeiten (siehe Anhang 2) ist eine Verifizierung dieser Daten aus nachstehenden Gründen NICHT möglich; und/oder
ein oder mehrere der im Klimaneutralitätsplan und im Klimaneutralitätsbericht für den Berichtszeitraum festgelegten Etappenziele oder Ziele wurden NICHT erreicht.</v>
      </c>
      <c r="AAU13" s="303" t="str">
        <f>IF(INDEX('Opinion Statement (DistHeat)'!$C:$C,AAU$8)="","",INDEX('Opinion Statement (DistHeat)'!$C:$C,AAU$8))</f>
        <v>• Sie enthalten eine nicht berichtigte wesentliche Falschangabe (für sich allein oder zusammen mit anderen).</v>
      </c>
      <c r="AAV13" s="303" t="str">
        <f>IF(INDEX('Opinion Statement (DistHeat)'!$C:$C,AAV$8)="","",INDEX('Opinion Statement (DistHeat)'!$C:$C,AAV$8))</f>
        <v>• Der Umfang der Prüfung ist aufgrund folgender Umstände zu eingeschränkt:</v>
      </c>
      <c r="AAW13" s="303" t="str">
        <f>IF(INDEX('Opinion Statement (DistHeat)'!$C:$C,AAW$8)="","",INDEX('Opinion Statement (DistHeat)'!$C:$C,AAW$8))</f>
        <v>- Datenlücken oder Fehlen von notwendigen Belegen oder Informationen, um den Bericht mit hinreichender Sicherheit zu bewerten oder um eine Prüfung durchführen zu können.</v>
      </c>
      <c r="AAX13" s="303" t="str">
        <f>IF(INDEX('Opinion Statement (DistHeat)'!$C:$C,AAX$8)="","",INDEX('Opinion Statement (DistHeat)'!$C:$C,AAX$8))</f>
        <v>- der Klimaneutralitätsplan ist nicht umfassend oder klar genug, um Schlussfolgerungen aus der Prüfung zu ziehen.</v>
      </c>
      <c r="AAY13" s="303" t="str">
        <f>IF(INDEX('Opinion Statement (DistHeat)'!$C:$C,AAY$8)="","",INDEX('Opinion Statement (DistHeat)'!$C:$C,AAY$8))</f>
        <v>- der Klimaneutralitätsplan wurde nicht überprüft oder gilt nicht als konform.</v>
      </c>
      <c r="AAZ13" s="303" t="str">
        <f>IF(INDEX('Opinion Statement (DistHeat)'!$C:$C,AAZ$8)="","",INDEX('Opinion Statement (DistHeat)'!$C:$C,AAZ$8))</f>
        <v/>
      </c>
      <c r="ABA13" s="303" t="str">
        <f>IF(INDEX('Opinion Statement (DistHeat)'!$C:$C,ABA$8)="","",INDEX('Opinion Statement (DistHeat)'!$C:$C,ABA$8))</f>
        <v/>
      </c>
      <c r="ABB13" s="303" t="str">
        <f>IF(INDEX('Opinion Statement (DistHeat)'!$C:$C,ABB$8)="","",INDEX('Opinion Statement (DistHeat)'!$C:$C,ABB$8))</f>
        <v/>
      </c>
      <c r="ABC13" s="303" t="str">
        <f>IF(INDEX('Opinion Statement (DistHeat)'!$C:$C,ABC$8)="","",INDEX('Opinion Statement (DistHeat)'!$C:$C,ABC$8))</f>
        <v/>
      </c>
      <c r="ABD13" s="303" t="str">
        <f>IF(INDEX('Opinion Statement (DistHeat)'!$C:$C,ABD$8)="","",INDEX('Opinion Statement (DistHeat)'!$C:$C,ABD$8))</f>
        <v/>
      </c>
      <c r="ABE13" s="303" t="str">
        <f>IF(INDEX('Opinion Statement (DistHeat)'!$C:$C,ABE$8)="","",INDEX('Opinion Statement (DistHeat)'!$C:$C,ABE$8))</f>
        <v/>
      </c>
      <c r="ABF13" s="303" t="str">
        <f>IF(INDEX('Opinion Statement (DistHeat)'!$C:$C,ABF$8)="","",INDEX('Opinion Statement (DistHeat)'!$C:$C,ABF$8))</f>
        <v/>
      </c>
      <c r="ABG13" s="303" t="str">
        <f>IF(INDEX('Opinion Statement (DistHeat)'!$C:$C,ABG$8)="","",INDEX('Opinion Statement (DistHeat)'!$C:$C,ABG$8))</f>
        <v/>
      </c>
      <c r="ABH13" s="303" t="str">
        <f>IF(INDEX('Opinion Statement (DistHeat)'!$C:$C,ABH$8)="","",INDEX('Opinion Statement (DistHeat)'!$C:$C,ABH$8))</f>
        <v/>
      </c>
      <c r="ABI13" s="303" t="str">
        <f>IF(INDEX('Opinion Statement (DistHeat)'!$C:$C,ABI$8)="","",INDEX('Opinion Statement (DistHeat)'!$C:$C,ABI$8))</f>
        <v/>
      </c>
      <c r="ABJ13" s="303" t="str">
        <f>IF(INDEX('Opinion Statement (DistHeat)'!$C:$C,ABJ$8)="","",INDEX('Opinion Statement (DistHeat)'!$C:$C,ABJ$8))</f>
        <v/>
      </c>
      <c r="ABK13" s="303" t="str">
        <f>IF(INDEX('Opinion Statement (DistHeat)'!$C:$C,ABK$8)="","",INDEX('Opinion Statement (DistHeat)'!$C:$C,ABK$8))</f>
        <v/>
      </c>
      <c r="ABL13" s="303" t="str">
        <f>IF(INDEX('Opinion Statement (DistHeat)'!$C:$C,ABL$8)="","",INDEX('Opinion Statement (DistHeat)'!$C:$C,ABL$8))</f>
        <v/>
      </c>
      <c r="ABM13" s="386" t="str">
        <f>IF(INDEX('Opinion Statement (DistHeat)'!$C:$C,ABM$8)="","",INDEX('Opinion Statement (DistHeat)'!$C:$C,ABM$8))</f>
        <v/>
      </c>
    </row>
    <row r="14" spans="1:742" s="198" customFormat="1" x14ac:dyDescent="0.2">
      <c r="A14" s="190"/>
      <c r="F14" s="363"/>
      <c r="DL14" s="364"/>
      <c r="DM14" s="289"/>
      <c r="DN14" s="364"/>
      <c r="DO14" s="289"/>
      <c r="DP14" s="364"/>
      <c r="DQ14" s="364"/>
      <c r="DR14" s="364"/>
    </row>
    <row r="15" spans="1:742" s="198" customFormat="1" x14ac:dyDescent="0.2">
      <c r="A15" s="190"/>
      <c r="F15" s="363"/>
      <c r="DE15" s="364"/>
      <c r="DF15" s="289"/>
      <c r="DG15" s="364"/>
      <c r="DH15" s="289"/>
      <c r="DI15" s="364"/>
      <c r="DJ15" s="289"/>
      <c r="DK15" s="364"/>
      <c r="DL15" s="364"/>
      <c r="DM15" s="364"/>
    </row>
    <row r="16" spans="1:742" s="198" customFormat="1" x14ac:dyDescent="0.2">
      <c r="A16" s="190"/>
      <c r="F16" s="363"/>
      <c r="DE16" s="364"/>
      <c r="DF16" s="289"/>
      <c r="DG16" s="364"/>
      <c r="DH16" s="289"/>
      <c r="DI16" s="364"/>
      <c r="DJ16" s="289"/>
      <c r="DK16" s="364"/>
      <c r="DL16" s="364"/>
      <c r="DM16" s="364"/>
    </row>
    <row r="17" spans="1:117" s="198" customFormat="1" x14ac:dyDescent="0.2">
      <c r="A17" s="190"/>
      <c r="F17" s="363"/>
      <c r="DE17" s="364"/>
      <c r="DF17" s="289"/>
      <c r="DG17" s="364"/>
      <c r="DH17" s="289"/>
      <c r="DI17" s="364"/>
      <c r="DJ17" s="289"/>
      <c r="DK17" s="364"/>
      <c r="DL17" s="364"/>
      <c r="DM17" s="364"/>
    </row>
    <row r="18" spans="1:117" s="198" customFormat="1" x14ac:dyDescent="0.2">
      <c r="A18" s="190"/>
      <c r="F18" s="363"/>
      <c r="DE18" s="364"/>
      <c r="DF18" s="289"/>
      <c r="DG18" s="364"/>
      <c r="DH18" s="289"/>
      <c r="DI18" s="364"/>
      <c r="DJ18" s="289"/>
      <c r="DK18" s="364"/>
      <c r="DL18" s="364"/>
      <c r="DM18" s="364"/>
    </row>
    <row r="19" spans="1:117" s="198" customFormat="1" x14ac:dyDescent="0.2">
      <c r="A19" s="190"/>
      <c r="F19" s="363"/>
      <c r="DE19" s="364"/>
      <c r="DF19" s="289"/>
      <c r="DG19" s="364"/>
      <c r="DH19" s="289"/>
      <c r="DI19" s="364"/>
      <c r="DJ19" s="289"/>
      <c r="DK19" s="364"/>
      <c r="DL19" s="364"/>
      <c r="DM19" s="364"/>
    </row>
    <row r="20" spans="1:117" s="198" customFormat="1" x14ac:dyDescent="0.2">
      <c r="A20" s="190"/>
      <c r="F20" s="363"/>
      <c r="DE20" s="364"/>
      <c r="DF20" s="289"/>
      <c r="DG20" s="364"/>
      <c r="DH20" s="289"/>
      <c r="DI20" s="364"/>
      <c r="DJ20" s="289"/>
      <c r="DK20" s="364"/>
      <c r="DL20" s="364"/>
      <c r="DM20" s="364"/>
    </row>
    <row r="21" spans="1:117" s="198" customFormat="1" x14ac:dyDescent="0.2">
      <c r="A21" s="190"/>
      <c r="F21" s="363"/>
      <c r="DE21" s="364"/>
      <c r="DF21" s="289"/>
      <c r="DG21" s="364"/>
      <c r="DH21" s="289"/>
      <c r="DI21" s="364"/>
      <c r="DJ21" s="289"/>
      <c r="DK21" s="364"/>
      <c r="DL21" s="364"/>
      <c r="DM21" s="364"/>
    </row>
    <row r="22" spans="1:117" s="198" customFormat="1" x14ac:dyDescent="0.2">
      <c r="A22" s="190"/>
      <c r="F22" s="363"/>
      <c r="DE22" s="364"/>
      <c r="DF22" s="289"/>
      <c r="DG22" s="364"/>
      <c r="DH22" s="289"/>
      <c r="DI22" s="364"/>
      <c r="DJ22" s="289"/>
      <c r="DK22" s="364"/>
      <c r="DL22" s="364"/>
      <c r="DM22" s="364"/>
    </row>
    <row r="23" spans="1:117" ht="13.35" customHeight="1" x14ac:dyDescent="0.2"/>
    <row r="24" spans="1:117" s="40" customFormat="1" ht="24.6" customHeight="1" x14ac:dyDescent="0.2">
      <c r="A24" s="199"/>
      <c r="B24" s="182" t="str">
        <f>Translations!$B$345</f>
        <v>Feststellungen</v>
      </c>
    </row>
    <row r="25" spans="1:117" ht="75.599999999999994" customHeight="1" x14ac:dyDescent="0.2">
      <c r="B25" s="172" t="str">
        <f>B$4</f>
        <v>Eindeutige Kennnummer:</v>
      </c>
      <c r="C25" s="172" t="str">
        <f>C$4</f>
        <v>Name des Anlagenbetreibers:</v>
      </c>
      <c r="D25" s="172" t="str">
        <f>D$4</f>
        <v>Bezeichnung der Anlage:</v>
      </c>
      <c r="E25" s="741" t="str">
        <f>'Annex 1 - Findings'!A6</f>
        <v>A.</v>
      </c>
      <c r="F25" s="172" t="str">
        <f>'Annex 1 - Findings'!B6</f>
        <v>Nicht berichtigte Falschangaben, die vor der Abgabe des Prüfberichts nicht berichtigt worden sind</v>
      </c>
      <c r="G25" s="172"/>
      <c r="H25" s="170" t="str">
        <f>'Annex 1 - Findings'!A18</f>
        <v>B</v>
      </c>
      <c r="I25" s="172" t="str">
        <f>'Annex 1 - Findings'!B18</f>
        <v>Nicht berichtigte Verstöße gegen die EU-Verordnung über Änderungen der Aktivitätsraten, die EU-Verordnung über die kostenlose Zuteilung oder Durchführungsverordnung (EU) 2023/2441</v>
      </c>
      <c r="J25" s="172"/>
      <c r="K25" s="170" t="str">
        <f>'Annex 1 - Findings'!A30</f>
        <v>C</v>
      </c>
      <c r="L25" s="172" t="str">
        <f>'Annex 1 - Findings'!B30</f>
        <v>Nicht korrigierte Nichtkonformitäten mit dem Klimaneutralitätsplan</v>
      </c>
      <c r="M25" s="172"/>
      <c r="N25" s="170" t="str">
        <f>'Annex 1 - Findings'!A43</f>
        <v>D.</v>
      </c>
      <c r="O25" s="168" t="str">
        <f>'Annex 1 - Findings'!B43</f>
        <v>Gegebenenfalls Empfehlungen für Verbesserungen</v>
      </c>
      <c r="P25" s="170" t="str">
        <f>'Annex 1 - Findings'!A55</f>
        <v>E.</v>
      </c>
      <c r="Q25" s="168" t="str">
        <f>'Annex 1 - Findings'!B55</f>
        <v>Feststellungen aus dem vorherigen Berichtszeitraum, die NICHT beseitigt wurden. 
Etwaige Feststellungen aus dem Vorjahr, die im vorangegangenen Prüfbericht aufgeführt waren und beseitigt worden sind, brauchen hier nicht angeführt zu werden.</v>
      </c>
      <c r="R25" s="173" t="str">
        <f>'Annex 3 - Changes '!A5</f>
        <v xml:space="preserve">Anhang 3 – Zusammenfassung der Bedingungen / Änderungen / Klarstellungen / Abweichungen </v>
      </c>
      <c r="S25" s="750" t="str">
        <f>'Annex 3 - Changes '!A7</f>
        <v>A) die die Prüfstelle festgestellt hat und die NICHT gemeldet worden sind.</v>
      </c>
      <c r="T25" s="750"/>
      <c r="CG25" s="40"/>
    </row>
    <row r="26" spans="1:117" ht="13.35" customHeight="1" x14ac:dyDescent="0.2">
      <c r="B26" s="172"/>
      <c r="C26" s="172"/>
      <c r="D26" s="172"/>
      <c r="E26" s="741"/>
      <c r="F26" s="200"/>
      <c r="G26" s="186" t="str">
        <f>'Annex 1 - Findings'!E6</f>
        <v>Wesentlich?</v>
      </c>
      <c r="H26" s="171"/>
      <c r="I26" s="200"/>
      <c r="J26" s="186" t="str">
        <f>'Annex 1 - Findings'!E18</f>
        <v>Wesentlich?</v>
      </c>
      <c r="K26" s="171"/>
      <c r="L26" s="200"/>
      <c r="M26" s="186" t="str">
        <f>'Annex 1 - Findings'!E31</f>
        <v>Wesentlich?</v>
      </c>
      <c r="N26" s="171"/>
      <c r="O26" s="169"/>
      <c r="P26" s="171"/>
      <c r="Q26" s="169"/>
      <c r="R26" s="174"/>
      <c r="S26" s="174"/>
      <c r="T26" s="174"/>
      <c r="CG26" s="40"/>
      <c r="CX26" s="51"/>
    </row>
    <row r="27" spans="1:117" s="40" customFormat="1" ht="13.35" customHeight="1" x14ac:dyDescent="0.2">
      <c r="A27" s="179"/>
      <c r="B27" s="201" t="str">
        <f t="shared" ref="B27:B36" si="360">B$6</f>
        <v/>
      </c>
      <c r="C27" s="201" t="str">
        <f t="shared" ref="C27:D36" si="361">C$6</f>
        <v/>
      </c>
      <c r="D27" s="201" t="str">
        <f t="shared" si="361"/>
        <v/>
      </c>
      <c r="E27" s="110" t="str">
        <f>'Annex 1 - Findings'!A7</f>
        <v>A1</v>
      </c>
      <c r="F27" s="109" t="str">
        <f>IF('Annex 1 - Findings'!B7="","",'Annex 1 - Findings'!B7)</f>
        <v/>
      </c>
      <c r="G27" s="111" t="str">
        <f>IF('Annex 1 - Findings'!E7="","",'Annex 1 - Findings'!E7)</f>
        <v>-- Bitte auswählen--</v>
      </c>
      <c r="H27" s="110" t="str">
        <f>'Annex 1 - Findings'!A19</f>
        <v>B1</v>
      </c>
      <c r="I27" s="109" t="str">
        <f>IF('Annex 1 - Findings'!B19="","",'Annex 1 - Findings'!B19)</f>
        <v/>
      </c>
      <c r="J27" s="111" t="str">
        <f>IF('Annex 1 - Findings'!E19="","",'Annex 1 - Findings'!E19)</f>
        <v>-- Bitte auswählen--</v>
      </c>
      <c r="K27" s="110" t="str">
        <f>'Annex 1 - Findings'!A32</f>
        <v>C1</v>
      </c>
      <c r="L27" s="109" t="str">
        <f>IF('Annex 1 - Findings'!B32="","",'Annex 1 - Findings'!B32)</f>
        <v/>
      </c>
      <c r="M27" s="111" t="str">
        <f>IF('Annex 1 - Findings'!E32="","",'Annex 1 - Findings'!E32)</f>
        <v>-- Bitte auswählen--</v>
      </c>
      <c r="N27" s="110" t="str">
        <f>'Annex 1 - Findings'!A44</f>
        <v>D1</v>
      </c>
      <c r="O27" s="109" t="str">
        <f>IF('Annex 1 - Findings'!B44="","",'Annex 1 - Findings'!B44)</f>
        <v/>
      </c>
      <c r="P27" s="110" t="str">
        <f>'Annex 1 - Findings'!A56</f>
        <v>E1</v>
      </c>
      <c r="Q27" s="109" t="str">
        <f>IF('Annex 1 - Findings'!B56="","",'Annex 1 - Findings'!B56)</f>
        <v/>
      </c>
      <c r="R27" s="202"/>
      <c r="S27" s="112">
        <f>'Annex 3 - Changes '!A9</f>
        <v>1</v>
      </c>
      <c r="T27" s="109" t="str">
        <f>IF('Annex 3 - Changes '!B9="","",'Annex 3 - Changes '!B9)</f>
        <v/>
      </c>
      <c r="CG27" s="60"/>
      <c r="CX27" s="46"/>
    </row>
    <row r="28" spans="1:117" s="40" customFormat="1" ht="13.35" customHeight="1" x14ac:dyDescent="0.2">
      <c r="A28" s="199"/>
      <c r="B28" s="201" t="str">
        <f t="shared" si="360"/>
        <v/>
      </c>
      <c r="C28" s="201" t="str">
        <f t="shared" si="361"/>
        <v/>
      </c>
      <c r="D28" s="201" t="str">
        <f t="shared" si="361"/>
        <v/>
      </c>
      <c r="E28" s="110" t="str">
        <f>'Annex 1 - Findings'!A8</f>
        <v>A2</v>
      </c>
      <c r="F28" s="109" t="str">
        <f>IF('Annex 1 - Findings'!B8="","",'Annex 1 - Findings'!B8)</f>
        <v/>
      </c>
      <c r="G28" s="111" t="str">
        <f>IF('Annex 1 - Findings'!E8="","",'Annex 1 - Findings'!E8)</f>
        <v>-- Bitte auswählen--</v>
      </c>
      <c r="H28" s="110" t="str">
        <f>'Annex 1 - Findings'!A20</f>
        <v>B2</v>
      </c>
      <c r="I28" s="109" t="str">
        <f>IF('Annex 1 - Findings'!B20="","",'Annex 1 - Findings'!B20)</f>
        <v/>
      </c>
      <c r="J28" s="111" t="str">
        <f>IF('Annex 1 - Findings'!E20="","",'Annex 1 - Findings'!E20)</f>
        <v>-- Bitte auswählen--</v>
      </c>
      <c r="K28" s="110" t="str">
        <f>'Annex 1 - Findings'!A33</f>
        <v>C2</v>
      </c>
      <c r="L28" s="109" t="str">
        <f>IF('Annex 1 - Findings'!B33="","",'Annex 1 - Findings'!B33)</f>
        <v/>
      </c>
      <c r="M28" s="111" t="str">
        <f>IF('Annex 1 - Findings'!E33="","",'Annex 1 - Findings'!E33)</f>
        <v>-- Bitte auswählen--</v>
      </c>
      <c r="N28" s="110" t="str">
        <f>'Annex 1 - Findings'!A45</f>
        <v>D2</v>
      </c>
      <c r="O28" s="109" t="str">
        <f>IF('Annex 1 - Findings'!B45="","",'Annex 1 - Findings'!B45)</f>
        <v/>
      </c>
      <c r="P28" s="110" t="str">
        <f>'Annex 1 - Findings'!A57</f>
        <v>E2</v>
      </c>
      <c r="Q28" s="109" t="str">
        <f>IF('Annex 1 - Findings'!B57="","",'Annex 1 - Findings'!B57)</f>
        <v/>
      </c>
      <c r="R28" s="202"/>
      <c r="S28" s="112">
        <f>'Annex 3 - Changes '!A10</f>
        <v>2</v>
      </c>
      <c r="T28" s="109" t="str">
        <f>IF('Annex 3 - Changes '!B10="","",'Annex 3 - Changes '!B10)</f>
        <v/>
      </c>
      <c r="CG28" s="60"/>
    </row>
    <row r="29" spans="1:117" s="40" customFormat="1" ht="13.35" customHeight="1" x14ac:dyDescent="0.2">
      <c r="A29" s="199"/>
      <c r="B29" s="201" t="str">
        <f t="shared" si="360"/>
        <v/>
      </c>
      <c r="C29" s="201" t="str">
        <f t="shared" si="361"/>
        <v/>
      </c>
      <c r="D29" s="201" t="str">
        <f t="shared" si="361"/>
        <v/>
      </c>
      <c r="E29" s="110" t="str">
        <f>'Annex 1 - Findings'!A9</f>
        <v>A3</v>
      </c>
      <c r="F29" s="109" t="str">
        <f>IF('Annex 1 - Findings'!B9="","",'Annex 1 - Findings'!B9)</f>
        <v/>
      </c>
      <c r="G29" s="111" t="str">
        <f>IF('Annex 1 - Findings'!E9="","",'Annex 1 - Findings'!E9)</f>
        <v>-- Bitte auswählen--</v>
      </c>
      <c r="H29" s="110" t="str">
        <f>'Annex 1 - Findings'!A21</f>
        <v>B3</v>
      </c>
      <c r="I29" s="109" t="str">
        <f>IF('Annex 1 - Findings'!B21="","",'Annex 1 - Findings'!B21)</f>
        <v/>
      </c>
      <c r="J29" s="111" t="str">
        <f>IF('Annex 1 - Findings'!E21="","",'Annex 1 - Findings'!E21)</f>
        <v>-- Bitte auswählen--</v>
      </c>
      <c r="K29" s="110" t="str">
        <f>'Annex 1 - Findings'!A34</f>
        <v>C3</v>
      </c>
      <c r="L29" s="109" t="str">
        <f>IF('Annex 1 - Findings'!B34="","",'Annex 1 - Findings'!B34)</f>
        <v/>
      </c>
      <c r="M29" s="111" t="str">
        <f>IF('Annex 1 - Findings'!E34="","",'Annex 1 - Findings'!E34)</f>
        <v>-- Bitte auswählen--</v>
      </c>
      <c r="N29" s="110" t="str">
        <f>'Annex 1 - Findings'!A46</f>
        <v>D3</v>
      </c>
      <c r="O29" s="109" t="str">
        <f>IF('Annex 1 - Findings'!B46="","",'Annex 1 - Findings'!B46)</f>
        <v/>
      </c>
      <c r="P29" s="110" t="str">
        <f>'Annex 1 - Findings'!A58</f>
        <v>E3</v>
      </c>
      <c r="Q29" s="109" t="str">
        <f>IF('Annex 1 - Findings'!B58="","",'Annex 1 - Findings'!B58)</f>
        <v/>
      </c>
      <c r="R29" s="202"/>
      <c r="S29" s="112">
        <f>'Annex 3 - Changes '!A11</f>
        <v>3</v>
      </c>
      <c r="T29" s="109" t="str">
        <f>IF('Annex 3 - Changes '!B11="","",'Annex 3 - Changes '!B11)</f>
        <v/>
      </c>
    </row>
    <row r="30" spans="1:117" s="40" customFormat="1" ht="13.35" customHeight="1" x14ac:dyDescent="0.2">
      <c r="A30" s="199"/>
      <c r="B30" s="201" t="str">
        <f t="shared" si="360"/>
        <v/>
      </c>
      <c r="C30" s="201" t="str">
        <f t="shared" si="361"/>
        <v/>
      </c>
      <c r="D30" s="201" t="str">
        <f t="shared" si="361"/>
        <v/>
      </c>
      <c r="E30" s="110" t="str">
        <f>'Annex 1 - Findings'!A10</f>
        <v>A4</v>
      </c>
      <c r="F30" s="109" t="str">
        <f>IF('Annex 1 - Findings'!B10="","",'Annex 1 - Findings'!B10)</f>
        <v/>
      </c>
      <c r="G30" s="111" t="str">
        <f>IF('Annex 1 - Findings'!E10="","",'Annex 1 - Findings'!E10)</f>
        <v>-- Bitte auswählen--</v>
      </c>
      <c r="H30" s="110" t="str">
        <f>'Annex 1 - Findings'!A22</f>
        <v>B4</v>
      </c>
      <c r="I30" s="109" t="str">
        <f>IF('Annex 1 - Findings'!B22="","",'Annex 1 - Findings'!B22)</f>
        <v/>
      </c>
      <c r="J30" s="111" t="str">
        <f>IF('Annex 1 - Findings'!E22="","",'Annex 1 - Findings'!E22)</f>
        <v>-- Bitte auswählen--</v>
      </c>
      <c r="K30" s="110" t="str">
        <f>'Annex 1 - Findings'!A35</f>
        <v>C4</v>
      </c>
      <c r="L30" s="109" t="str">
        <f>IF('Annex 1 - Findings'!B35="","",'Annex 1 - Findings'!B35)</f>
        <v/>
      </c>
      <c r="M30" s="111" t="str">
        <f>IF('Annex 1 - Findings'!E35="","",'Annex 1 - Findings'!E35)</f>
        <v>-- Bitte auswählen--</v>
      </c>
      <c r="N30" s="110" t="str">
        <f>'Annex 1 - Findings'!A47</f>
        <v>D4</v>
      </c>
      <c r="O30" s="109" t="str">
        <f>IF('Annex 1 - Findings'!B47="","",'Annex 1 - Findings'!B47)</f>
        <v/>
      </c>
      <c r="P30" s="110" t="str">
        <f>'Annex 1 - Findings'!A59</f>
        <v>E4</v>
      </c>
      <c r="Q30" s="109" t="str">
        <f>IF('Annex 1 - Findings'!B59="","",'Annex 1 - Findings'!B59)</f>
        <v/>
      </c>
      <c r="R30" s="202"/>
      <c r="S30" s="112">
        <f>'Annex 3 - Changes '!A12</f>
        <v>4</v>
      </c>
      <c r="T30" s="109" t="str">
        <f>IF('Annex 3 - Changes '!B12="","",'Annex 3 - Changes '!B12)</f>
        <v/>
      </c>
    </row>
    <row r="31" spans="1:117" s="40" customFormat="1" ht="13.35" customHeight="1" x14ac:dyDescent="0.2">
      <c r="A31" s="199"/>
      <c r="B31" s="201" t="str">
        <f t="shared" si="360"/>
        <v/>
      </c>
      <c r="C31" s="201" t="str">
        <f t="shared" si="361"/>
        <v/>
      </c>
      <c r="D31" s="201" t="str">
        <f t="shared" si="361"/>
        <v/>
      </c>
      <c r="E31" s="110" t="str">
        <f>'Annex 1 - Findings'!A11</f>
        <v>A5</v>
      </c>
      <c r="F31" s="109" t="str">
        <f>IF('Annex 1 - Findings'!B11="","",'Annex 1 - Findings'!B11)</f>
        <v/>
      </c>
      <c r="G31" s="111" t="str">
        <f>IF('Annex 1 - Findings'!E11="","",'Annex 1 - Findings'!E11)</f>
        <v>-- Bitte auswählen--</v>
      </c>
      <c r="H31" s="110" t="str">
        <f>'Annex 1 - Findings'!A23</f>
        <v>B5</v>
      </c>
      <c r="I31" s="109" t="str">
        <f>IF('Annex 1 - Findings'!B23="","",'Annex 1 - Findings'!B23)</f>
        <v/>
      </c>
      <c r="J31" s="111" t="str">
        <f>IF('Annex 1 - Findings'!E23="","",'Annex 1 - Findings'!E23)</f>
        <v>-- Bitte auswählen--</v>
      </c>
      <c r="K31" s="110" t="str">
        <f>'Annex 1 - Findings'!A36</f>
        <v>C5</v>
      </c>
      <c r="L31" s="109" t="str">
        <f>IF('Annex 1 - Findings'!B36="","",'Annex 1 - Findings'!B36)</f>
        <v/>
      </c>
      <c r="M31" s="111" t="str">
        <f>IF('Annex 1 - Findings'!E36="","",'Annex 1 - Findings'!E36)</f>
        <v>-- Bitte auswählen--</v>
      </c>
      <c r="N31" s="110" t="str">
        <f>'Annex 1 - Findings'!A48</f>
        <v>D5</v>
      </c>
      <c r="O31" s="109" t="str">
        <f>IF('Annex 1 - Findings'!B48="","",'Annex 1 - Findings'!B48)</f>
        <v/>
      </c>
      <c r="P31" s="110" t="str">
        <f>'Annex 1 - Findings'!A60</f>
        <v>E5</v>
      </c>
      <c r="Q31" s="109" t="str">
        <f>IF('Annex 1 - Findings'!B60="","",'Annex 1 - Findings'!B60)</f>
        <v/>
      </c>
      <c r="R31" s="202"/>
      <c r="S31" s="112">
        <f>'Annex 3 - Changes '!A13</f>
        <v>5</v>
      </c>
      <c r="T31" s="109" t="str">
        <f>IF('Annex 3 - Changes '!B13="","",'Annex 3 - Changes '!B13)</f>
        <v/>
      </c>
    </row>
    <row r="32" spans="1:117" s="40" customFormat="1" ht="13.35" customHeight="1" x14ac:dyDescent="0.2">
      <c r="A32" s="199"/>
      <c r="B32" s="201" t="str">
        <f t="shared" si="360"/>
        <v/>
      </c>
      <c r="C32" s="201" t="str">
        <f t="shared" si="361"/>
        <v/>
      </c>
      <c r="D32" s="201" t="str">
        <f t="shared" si="361"/>
        <v/>
      </c>
      <c r="E32" s="110" t="str">
        <f>'Annex 1 - Findings'!A12</f>
        <v>A6</v>
      </c>
      <c r="F32" s="109" t="str">
        <f>IF('Annex 1 - Findings'!B12="","",'Annex 1 - Findings'!B12)</f>
        <v/>
      </c>
      <c r="G32" s="111" t="str">
        <f>IF('Annex 1 - Findings'!E12="","",'Annex 1 - Findings'!E12)</f>
        <v>-- Bitte auswählen--</v>
      </c>
      <c r="H32" s="110" t="str">
        <f>'Annex 1 - Findings'!A24</f>
        <v>B6</v>
      </c>
      <c r="I32" s="109" t="str">
        <f>IF('Annex 1 - Findings'!B24="","",'Annex 1 - Findings'!B24)</f>
        <v/>
      </c>
      <c r="J32" s="111" t="str">
        <f>IF('Annex 1 - Findings'!E24="","",'Annex 1 - Findings'!E24)</f>
        <v>-- Bitte auswählen--</v>
      </c>
      <c r="K32" s="110" t="str">
        <f>'Annex 1 - Findings'!A37</f>
        <v>C6</v>
      </c>
      <c r="L32" s="109" t="str">
        <f>IF('Annex 1 - Findings'!B37="","",'Annex 1 - Findings'!B37)</f>
        <v/>
      </c>
      <c r="M32" s="111" t="str">
        <f>IF('Annex 1 - Findings'!E37="","",'Annex 1 - Findings'!E37)</f>
        <v>-- Bitte auswählen--</v>
      </c>
      <c r="N32" s="110" t="str">
        <f>'Annex 1 - Findings'!A49</f>
        <v>D6</v>
      </c>
      <c r="O32" s="109" t="str">
        <f>IF('Annex 1 - Findings'!B49="","",'Annex 1 - Findings'!B49)</f>
        <v/>
      </c>
      <c r="P32" s="110" t="str">
        <f>'Annex 1 - Findings'!A61</f>
        <v>E6</v>
      </c>
      <c r="Q32" s="109" t="str">
        <f>IF('Annex 1 - Findings'!B61="","",'Annex 1 - Findings'!B61)</f>
        <v/>
      </c>
      <c r="R32" s="202"/>
      <c r="S32" s="112">
        <f>'Annex 3 - Changes '!A14</f>
        <v>6</v>
      </c>
      <c r="T32" s="109" t="str">
        <f>IF('Annex 3 - Changes '!B14="","",'Annex 3 - Changes '!B14)</f>
        <v/>
      </c>
    </row>
    <row r="33" spans="1:96" s="40" customFormat="1" ht="13.35" customHeight="1" x14ac:dyDescent="0.2">
      <c r="A33" s="199"/>
      <c r="B33" s="201" t="str">
        <f t="shared" si="360"/>
        <v/>
      </c>
      <c r="C33" s="201" t="str">
        <f t="shared" si="361"/>
        <v/>
      </c>
      <c r="D33" s="201" t="str">
        <f t="shared" si="361"/>
        <v/>
      </c>
      <c r="E33" s="110" t="str">
        <f>'Annex 1 - Findings'!A13</f>
        <v>A7</v>
      </c>
      <c r="F33" s="109" t="str">
        <f>IF('Annex 1 - Findings'!B13="","",'Annex 1 - Findings'!B13)</f>
        <v/>
      </c>
      <c r="G33" s="111" t="str">
        <f>IF('Annex 1 - Findings'!E13="","",'Annex 1 - Findings'!E13)</f>
        <v>-- Bitte auswählen--</v>
      </c>
      <c r="H33" s="110" t="str">
        <f>'Annex 1 - Findings'!A25</f>
        <v>B7</v>
      </c>
      <c r="I33" s="109" t="str">
        <f>IF('Annex 1 - Findings'!B25="","",'Annex 1 - Findings'!B25)</f>
        <v/>
      </c>
      <c r="J33" s="111" t="str">
        <f>IF('Annex 1 - Findings'!E25="","",'Annex 1 - Findings'!E25)</f>
        <v>-- Bitte auswählen--</v>
      </c>
      <c r="K33" s="110" t="str">
        <f>'Annex 1 - Findings'!A38</f>
        <v>C7</v>
      </c>
      <c r="L33" s="109" t="str">
        <f>IF('Annex 1 - Findings'!B38="","",'Annex 1 - Findings'!B38)</f>
        <v/>
      </c>
      <c r="M33" s="111" t="str">
        <f>IF('Annex 1 - Findings'!E38="","",'Annex 1 - Findings'!E38)</f>
        <v>-- Bitte auswählen--</v>
      </c>
      <c r="N33" s="110" t="str">
        <f>'Annex 1 - Findings'!A50</f>
        <v>D7</v>
      </c>
      <c r="O33" s="109" t="str">
        <f>IF('Annex 1 - Findings'!B50="","",'Annex 1 - Findings'!B50)</f>
        <v/>
      </c>
      <c r="P33" s="110" t="str">
        <f>'Annex 1 - Findings'!A62</f>
        <v>E7</v>
      </c>
      <c r="Q33" s="109" t="str">
        <f>IF('Annex 1 - Findings'!B62="","",'Annex 1 - Findings'!B62)</f>
        <v/>
      </c>
      <c r="R33" s="202"/>
      <c r="S33" s="112">
        <f>'Annex 3 - Changes '!A15</f>
        <v>7</v>
      </c>
      <c r="T33" s="109" t="str">
        <f>IF('Annex 3 - Changes '!B15="","",'Annex 3 - Changes '!B15)</f>
        <v/>
      </c>
    </row>
    <row r="34" spans="1:96" s="40" customFormat="1" ht="13.35" customHeight="1" x14ac:dyDescent="0.2">
      <c r="A34" s="199"/>
      <c r="B34" s="201" t="str">
        <f t="shared" si="360"/>
        <v/>
      </c>
      <c r="C34" s="201" t="str">
        <f t="shared" si="361"/>
        <v/>
      </c>
      <c r="D34" s="201" t="str">
        <f t="shared" si="361"/>
        <v/>
      </c>
      <c r="E34" s="110" t="str">
        <f>'Annex 1 - Findings'!A14</f>
        <v>A8</v>
      </c>
      <c r="F34" s="109" t="str">
        <f>IF('Annex 1 - Findings'!B14="","",'Annex 1 - Findings'!B14)</f>
        <v/>
      </c>
      <c r="G34" s="111" t="str">
        <f>IF('Annex 1 - Findings'!E14="","",'Annex 1 - Findings'!E14)</f>
        <v>-- Bitte auswählen--</v>
      </c>
      <c r="H34" s="110" t="str">
        <f>'Annex 1 - Findings'!A26</f>
        <v>B8</v>
      </c>
      <c r="I34" s="109" t="str">
        <f>IF('Annex 1 - Findings'!B26="","",'Annex 1 - Findings'!B26)</f>
        <v/>
      </c>
      <c r="J34" s="111" t="str">
        <f>IF('Annex 1 - Findings'!E26="","",'Annex 1 - Findings'!E26)</f>
        <v>-- Bitte auswählen--</v>
      </c>
      <c r="K34" s="110" t="str">
        <f>'Annex 1 - Findings'!A39</f>
        <v>C8</v>
      </c>
      <c r="L34" s="109" t="str">
        <f>IF('Annex 1 - Findings'!B39="","",'Annex 1 - Findings'!B39)</f>
        <v/>
      </c>
      <c r="M34" s="111" t="str">
        <f>IF('Annex 1 - Findings'!E39="","",'Annex 1 - Findings'!E39)</f>
        <v>-- Bitte auswählen--</v>
      </c>
      <c r="N34" s="110" t="str">
        <f>'Annex 1 - Findings'!A51</f>
        <v>D8</v>
      </c>
      <c r="O34" s="109" t="str">
        <f>IF('Annex 1 - Findings'!B51="","",'Annex 1 - Findings'!B51)</f>
        <v/>
      </c>
      <c r="P34" s="110" t="str">
        <f>'Annex 1 - Findings'!A63</f>
        <v>E8</v>
      </c>
      <c r="Q34" s="109" t="str">
        <f>IF('Annex 1 - Findings'!B63="","",'Annex 1 - Findings'!B63)</f>
        <v/>
      </c>
      <c r="R34" s="202"/>
      <c r="S34" s="112">
        <f>'Annex 3 - Changes '!A16</f>
        <v>8</v>
      </c>
      <c r="T34" s="109" t="str">
        <f>IF('Annex 3 - Changes '!B16="","",'Annex 3 - Changes '!B16)</f>
        <v/>
      </c>
    </row>
    <row r="35" spans="1:96" s="40" customFormat="1" ht="13.35" customHeight="1" x14ac:dyDescent="0.2">
      <c r="A35" s="199"/>
      <c r="B35" s="201" t="str">
        <f t="shared" si="360"/>
        <v/>
      </c>
      <c r="C35" s="201" t="str">
        <f t="shared" si="361"/>
        <v/>
      </c>
      <c r="D35" s="201" t="str">
        <f t="shared" si="361"/>
        <v/>
      </c>
      <c r="E35" s="110" t="str">
        <f>'Annex 1 - Findings'!A15</f>
        <v>A9</v>
      </c>
      <c r="F35" s="109" t="str">
        <f>IF('Annex 1 - Findings'!B15="","",'Annex 1 - Findings'!B15)</f>
        <v/>
      </c>
      <c r="G35" s="111" t="str">
        <f>IF('Annex 1 - Findings'!E15="","",'Annex 1 - Findings'!E15)</f>
        <v>-- Bitte auswählen--</v>
      </c>
      <c r="H35" s="110" t="str">
        <f>'Annex 1 - Findings'!A27</f>
        <v>B9</v>
      </c>
      <c r="I35" s="109" t="str">
        <f>IF('Annex 1 - Findings'!B27="","",'Annex 1 - Findings'!B27)</f>
        <v/>
      </c>
      <c r="J35" s="111" t="str">
        <f>IF('Annex 1 - Findings'!E27="","",'Annex 1 - Findings'!E27)</f>
        <v>-- Bitte auswählen--</v>
      </c>
      <c r="K35" s="110" t="str">
        <f>'Annex 1 - Findings'!A40</f>
        <v>C9</v>
      </c>
      <c r="L35" s="109" t="str">
        <f>IF('Annex 1 - Findings'!B40="","",'Annex 1 - Findings'!B40)</f>
        <v/>
      </c>
      <c r="M35" s="111" t="str">
        <f>IF('Annex 1 - Findings'!E40="","",'Annex 1 - Findings'!E40)</f>
        <v>-- Bitte auswählen--</v>
      </c>
      <c r="N35" s="110" t="str">
        <f>'Annex 1 - Findings'!A52</f>
        <v>D9</v>
      </c>
      <c r="O35" s="109" t="str">
        <f>IF('Annex 1 - Findings'!B52="","",'Annex 1 - Findings'!B52)</f>
        <v/>
      </c>
      <c r="P35" s="110" t="str">
        <f>'Annex 1 - Findings'!A64</f>
        <v>E9</v>
      </c>
      <c r="Q35" s="109" t="str">
        <f>IF('Annex 1 - Findings'!B64="","",'Annex 1 - Findings'!B64)</f>
        <v/>
      </c>
      <c r="R35" s="202"/>
      <c r="S35" s="112">
        <f>'Annex 3 - Changes '!A17</f>
        <v>9</v>
      </c>
      <c r="T35" s="109" t="str">
        <f>IF('Annex 3 - Changes '!B17="","",'Annex 3 - Changes '!B17)</f>
        <v/>
      </c>
    </row>
    <row r="36" spans="1:96" s="40" customFormat="1" ht="13.35" customHeight="1" x14ac:dyDescent="0.2">
      <c r="A36" s="199"/>
      <c r="B36" s="201" t="str">
        <f t="shared" si="360"/>
        <v/>
      </c>
      <c r="C36" s="201" t="str">
        <f t="shared" si="361"/>
        <v/>
      </c>
      <c r="D36" s="201" t="str">
        <f t="shared" si="361"/>
        <v/>
      </c>
      <c r="E36" s="110" t="str">
        <f>'Annex 1 - Findings'!A16</f>
        <v>A10</v>
      </c>
      <c r="F36" s="109" t="str">
        <f>IF('Annex 1 - Findings'!B16="","",'Annex 1 - Findings'!B16)</f>
        <v/>
      </c>
      <c r="G36" s="111" t="str">
        <f>IF('Annex 1 - Findings'!E16="","",'Annex 1 - Findings'!E16)</f>
        <v>-- Bitte auswählen--</v>
      </c>
      <c r="H36" s="110" t="str">
        <f>'Annex 1 - Findings'!A28</f>
        <v>B10</v>
      </c>
      <c r="I36" s="109" t="str">
        <f>IF('Annex 1 - Findings'!B28="","",'Annex 1 - Findings'!B28)</f>
        <v/>
      </c>
      <c r="J36" s="111" t="str">
        <f>IF('Annex 1 - Findings'!E28="","",'Annex 1 - Findings'!E28)</f>
        <v>-- Bitte auswählen--</v>
      </c>
      <c r="K36" s="110" t="str">
        <f>'Annex 1 - Findings'!A41</f>
        <v>C10</v>
      </c>
      <c r="L36" s="109" t="str">
        <f>IF('Annex 1 - Findings'!B41="","",'Annex 1 - Findings'!B41)</f>
        <v/>
      </c>
      <c r="M36" s="111" t="str">
        <f>IF('Annex 1 - Findings'!E41="","",'Annex 1 - Findings'!E41)</f>
        <v>-- Bitte auswählen--</v>
      </c>
      <c r="N36" s="110" t="str">
        <f>'Annex 1 - Findings'!A53</f>
        <v>D10</v>
      </c>
      <c r="O36" s="109" t="str">
        <f>IF('Annex 1 - Findings'!B53="","",'Annex 1 - Findings'!B53)</f>
        <v/>
      </c>
      <c r="P36" s="110" t="str">
        <f>'Annex 1 - Findings'!A65</f>
        <v>E10</v>
      </c>
      <c r="Q36" s="109" t="str">
        <f>IF('Annex 1 - Findings'!B65="","",'Annex 1 - Findings'!B65)</f>
        <v/>
      </c>
      <c r="R36" s="202"/>
      <c r="S36" s="112">
        <f>'Annex 3 - Changes '!A18</f>
        <v>10</v>
      </c>
      <c r="T36" s="109" t="str">
        <f>IF('Annex 3 - Changes '!B18="","",'Annex 3 - Changes '!B18)</f>
        <v/>
      </c>
    </row>
    <row r="37" spans="1:96" ht="13.35" customHeight="1" x14ac:dyDescent="0.2">
      <c r="B37" s="51"/>
      <c r="C37" s="43"/>
      <c r="D37" s="51"/>
      <c r="E37" s="51"/>
      <c r="CP37" s="40"/>
    </row>
    <row r="38" spans="1:96" x14ac:dyDescent="0.2">
      <c r="CR38" s="40"/>
    </row>
  </sheetData>
  <sheetProtection sheet="1" objects="1" scenarios="1" formatCells="0" formatColumns="0" formatRows="0"/>
  <mergeCells count="147">
    <mergeCell ref="XY11:YH11"/>
    <mergeCell ref="XF11:XI11"/>
    <mergeCell ref="XK11:XN11"/>
    <mergeCell ref="XP11:XS11"/>
    <mergeCell ref="XU11:XX11"/>
    <mergeCell ref="DE11:DN11"/>
    <mergeCell ref="FM11:FV11"/>
    <mergeCell ref="HU11:ID11"/>
    <mergeCell ref="KC11:KL11"/>
    <mergeCell ref="MK11:MT11"/>
    <mergeCell ref="OS11:PB11"/>
    <mergeCell ref="RA11:RJ11"/>
    <mergeCell ref="TI11:TR11"/>
    <mergeCell ref="VQ11:VZ11"/>
    <mergeCell ref="WG11:WJ11"/>
    <mergeCell ref="WL11:WO11"/>
    <mergeCell ref="WQ11:WT11"/>
    <mergeCell ref="WV11:WY11"/>
    <mergeCell ref="XA11:XD11"/>
    <mergeCell ref="UX11:VA11"/>
    <mergeCell ref="VC11:VF11"/>
    <mergeCell ref="VH11:VK11"/>
    <mergeCell ref="VM11:VP11"/>
    <mergeCell ref="WB11:WE11"/>
    <mergeCell ref="TY11:UB11"/>
    <mergeCell ref="UD11:UG11"/>
    <mergeCell ref="UI11:UL11"/>
    <mergeCell ref="UN11:UQ11"/>
    <mergeCell ref="US11:UV11"/>
    <mergeCell ref="SP11:SS11"/>
    <mergeCell ref="SU11:SX11"/>
    <mergeCell ref="SZ11:TC11"/>
    <mergeCell ref="TE11:TH11"/>
    <mergeCell ref="TT11:TW11"/>
    <mergeCell ref="RQ11:RT11"/>
    <mergeCell ref="RV11:RY11"/>
    <mergeCell ref="SA11:SD11"/>
    <mergeCell ref="SF11:SI11"/>
    <mergeCell ref="SK11:SN11"/>
    <mergeCell ref="QH11:QK11"/>
    <mergeCell ref="QM11:QP11"/>
    <mergeCell ref="QR11:QU11"/>
    <mergeCell ref="QW11:QZ11"/>
    <mergeCell ref="RL11:RO11"/>
    <mergeCell ref="PI11:PL11"/>
    <mergeCell ref="PN11:PQ11"/>
    <mergeCell ref="PS11:PV11"/>
    <mergeCell ref="PX11:QA11"/>
    <mergeCell ref="QC11:QF11"/>
    <mergeCell ref="NZ11:OC11"/>
    <mergeCell ref="OE11:OH11"/>
    <mergeCell ref="OJ11:OM11"/>
    <mergeCell ref="OO11:OR11"/>
    <mergeCell ref="PD11:PG11"/>
    <mergeCell ref="NA11:ND11"/>
    <mergeCell ref="NF11:NI11"/>
    <mergeCell ref="NK11:NN11"/>
    <mergeCell ref="NP11:NS11"/>
    <mergeCell ref="NU11:NX11"/>
    <mergeCell ref="LR11:LU11"/>
    <mergeCell ref="LW11:LZ11"/>
    <mergeCell ref="MB11:ME11"/>
    <mergeCell ref="MG11:MJ11"/>
    <mergeCell ref="MV11:MY11"/>
    <mergeCell ref="BH11:BK11"/>
    <mergeCell ref="BM11:BP11"/>
    <mergeCell ref="BR11:BU11"/>
    <mergeCell ref="BW11:BZ11"/>
    <mergeCell ref="CB11:CE11"/>
    <mergeCell ref="CG11:CJ11"/>
    <mergeCell ref="CL11:CO11"/>
    <mergeCell ref="CQ11:CT11"/>
    <mergeCell ref="DP11:DS11"/>
    <mergeCell ref="CV11:CY11"/>
    <mergeCell ref="DA11:DD11"/>
    <mergeCell ref="ZW11:ZX11"/>
    <mergeCell ref="AAJ11:AAS11"/>
    <mergeCell ref="FD11:FG11"/>
    <mergeCell ref="EY11:FB11"/>
    <mergeCell ref="FX11:GA11"/>
    <mergeCell ref="GC11:GF11"/>
    <mergeCell ref="ZO11:ZP11"/>
    <mergeCell ref="ZQ11:ZR11"/>
    <mergeCell ref="FI11:FL11"/>
    <mergeCell ref="GH11:GK11"/>
    <mergeCell ref="GM11:GP11"/>
    <mergeCell ref="GR11:GU11"/>
    <mergeCell ref="GW11:GZ11"/>
    <mergeCell ref="HB11:HE11"/>
    <mergeCell ref="HG11:HJ11"/>
    <mergeCell ref="HL11:HO11"/>
    <mergeCell ref="HQ11:HT11"/>
    <mergeCell ref="IK11:IN11"/>
    <mergeCell ref="IP11:IS11"/>
    <mergeCell ref="IU11:IX11"/>
    <mergeCell ref="IZ11:JC11"/>
    <mergeCell ref="JE11:JH11"/>
    <mergeCell ref="IF11:II11"/>
    <mergeCell ref="KS11:KV11"/>
    <mergeCell ref="CP4:CQ4"/>
    <mergeCell ref="CR4:CS4"/>
    <mergeCell ref="CT4:CU4"/>
    <mergeCell ref="CX4:CY4"/>
    <mergeCell ref="EL4:ES4"/>
    <mergeCell ref="ZD11:ZE11"/>
    <mergeCell ref="ZL11:ZM11"/>
    <mergeCell ref="ZS11:ZT11"/>
    <mergeCell ref="ZU11:ZV11"/>
    <mergeCell ref="DU11:DX11"/>
    <mergeCell ref="DZ11:EC11"/>
    <mergeCell ref="EE11:EH11"/>
    <mergeCell ref="EJ11:EM11"/>
    <mergeCell ref="EO11:ER11"/>
    <mergeCell ref="ET11:EW11"/>
    <mergeCell ref="KX11:LA11"/>
    <mergeCell ref="LC11:LF11"/>
    <mergeCell ref="LH11:LK11"/>
    <mergeCell ref="LM11:LP11"/>
    <mergeCell ref="JJ11:JM11"/>
    <mergeCell ref="JO11:JR11"/>
    <mergeCell ref="JT11:JW11"/>
    <mergeCell ref="JY11:KB11"/>
    <mergeCell ref="KN11:KQ11"/>
    <mergeCell ref="ZF11:ZG11"/>
    <mergeCell ref="ZH11:ZI11"/>
    <mergeCell ref="AAC11:AAD11"/>
    <mergeCell ref="AAA11:AAB11"/>
    <mergeCell ref="ZY11:ZZ11"/>
    <mergeCell ref="AAT11:AAY11"/>
    <mergeCell ref="E25:E26"/>
    <mergeCell ref="BL4:BS5"/>
    <mergeCell ref="BW4:BW5"/>
    <mergeCell ref="BY4:BY5"/>
    <mergeCell ref="YI11:YI12"/>
    <mergeCell ref="YJ11:YJ12"/>
    <mergeCell ref="YK11:YK12"/>
    <mergeCell ref="YL11:YL12"/>
    <mergeCell ref="YM11:YM12"/>
    <mergeCell ref="YN11:YN12"/>
    <mergeCell ref="DG4:DH4"/>
    <mergeCell ref="DI4:DJ4"/>
    <mergeCell ref="S25:T25"/>
    <mergeCell ref="EB4:EK4"/>
    <mergeCell ref="FK4:FL4"/>
    <mergeCell ref="DA4:DB4"/>
    <mergeCell ref="DC4:DD4"/>
    <mergeCell ref="DE4:DF4"/>
  </mergeCells>
  <dataValidations count="1">
    <dataValidation allowBlank="1" showErrorMessage="1" prompt="Please select: yes or no" sqref="E27:Q36" xr:uid="{00000000-0002-0000-0600-000000000000}"/>
  </dataValidations>
  <pageMargins left="0.70866141732283472" right="0.70866141732283472" top="0.78740157480314965" bottom="0.78740157480314965" header="0.31496062992125984" footer="0.31496062992125984"/>
  <pageSetup paperSize="9" scale="32" fitToWidth="5" orientation="landscape" r:id="rId1"/>
  <headerFooter>
    <oddFooter>&amp;L&amp;F; &amp;A&amp;C&amp;P / &amp;N&amp;R&amp;D;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tabColor rgb="FF0070C0"/>
  </sheetPr>
  <dimension ref="A1:C161"/>
  <sheetViews>
    <sheetView workbookViewId="0"/>
  </sheetViews>
  <sheetFormatPr baseColWidth="10" defaultColWidth="9.140625" defaultRowHeight="12.75" x14ac:dyDescent="0.2"/>
  <cols>
    <col min="1" max="1" width="50.85546875" bestFit="1" customWidth="1"/>
    <col min="2" max="2" width="8" customWidth="1"/>
    <col min="3" max="3" width="37.5703125" bestFit="1" customWidth="1"/>
  </cols>
  <sheetData>
    <row r="1" spans="1:1" x14ac:dyDescent="0.2">
      <c r="A1" s="35" t="s">
        <v>649</v>
      </c>
    </row>
    <row r="2" spans="1:1" x14ac:dyDescent="0.2">
      <c r="A2" s="36" t="str">
        <f>Translations!$B$3</f>
        <v>-- Bitte auswählen--</v>
      </c>
    </row>
    <row r="3" spans="1:1" x14ac:dyDescent="0.2">
      <c r="A3" s="37" t="s">
        <v>88</v>
      </c>
    </row>
    <row r="4" spans="1:1" x14ac:dyDescent="0.2">
      <c r="A4" s="36" t="str">
        <f>Translations!$B$347</f>
        <v>Verbrennung von Brennstoffen</v>
      </c>
    </row>
    <row r="5" spans="1:1" x14ac:dyDescent="0.2">
      <c r="A5" s="36" t="str">
        <f>Translations!$B$348</f>
        <v>Raffination von Mineralölen</v>
      </c>
    </row>
    <row r="6" spans="1:1" x14ac:dyDescent="0.2">
      <c r="A6" s="36" t="str">
        <f>Translations!$B$349</f>
        <v>Herstellung von Koks</v>
      </c>
    </row>
    <row r="7" spans="1:1" x14ac:dyDescent="0.2">
      <c r="A7" s="36" t="str">
        <f>Translations!$B$350</f>
        <v>Röstung oder Sinterung von Metallerz</v>
      </c>
    </row>
    <row r="8" spans="1:1" x14ac:dyDescent="0.2">
      <c r="A8" s="36" t="str">
        <f>Translations!$B$351</f>
        <v>Herstellung von Roheisen oder Stahl</v>
      </c>
    </row>
    <row r="9" spans="1:1" x14ac:dyDescent="0.2">
      <c r="A9" s="36" t="str">
        <f>Translations!$B$352</f>
        <v>Herstellung oder Verarbeitung von Eisenmetallen</v>
      </c>
    </row>
    <row r="10" spans="1:1" x14ac:dyDescent="0.2">
      <c r="A10" s="36" t="str">
        <f>Translations!$B$353</f>
        <v>Herstellung von Primäraluminium</v>
      </c>
    </row>
    <row r="11" spans="1:1" x14ac:dyDescent="0.2">
      <c r="A11" s="36" t="str">
        <f>Translations!$B$354</f>
        <v>Herstellung von Sekundäraluminium</v>
      </c>
    </row>
    <row r="12" spans="1:1" x14ac:dyDescent="0.2">
      <c r="A12" s="36" t="str">
        <f>Translations!$B$355</f>
        <v>Herstellung oder Verarbeitung von Nichteisenmetallen</v>
      </c>
    </row>
    <row r="13" spans="1:1" x14ac:dyDescent="0.2">
      <c r="A13" s="36" t="str">
        <f>Translations!$B$356</f>
        <v>Herstellung von Zementklinker</v>
      </c>
    </row>
    <row r="14" spans="1:1" x14ac:dyDescent="0.2">
      <c r="A14" s="36" t="str">
        <f>Translations!$B$357</f>
        <v>Herstellung von Kalk oder Brennen von Dolomit/Magnesit</v>
      </c>
    </row>
    <row r="15" spans="1:1" x14ac:dyDescent="0.2">
      <c r="A15" s="36" t="str">
        <f>Translations!$B$358</f>
        <v>Herstellung von Glas</v>
      </c>
    </row>
    <row r="16" spans="1:1" x14ac:dyDescent="0.2">
      <c r="A16" s="36" t="str">
        <f>Translations!$B$359</f>
        <v>Herstellung von keramischen Erzeugnissen</v>
      </c>
    </row>
    <row r="17" spans="1:1" x14ac:dyDescent="0.2">
      <c r="A17" s="36" t="str">
        <f>Translations!$B$360</f>
        <v>Herstellung von Mineralwolle</v>
      </c>
    </row>
    <row r="18" spans="1:1" x14ac:dyDescent="0.2">
      <c r="A18" s="36" t="str">
        <f>Translations!$B$361</f>
        <v>Herstellung oder Verarbeitung von Gips oder Gipskartonplatten</v>
      </c>
    </row>
    <row r="19" spans="1:1" x14ac:dyDescent="0.2">
      <c r="A19" s="36" t="str">
        <f>Translations!$B$362</f>
        <v>Herstellung von Zellstoff</v>
      </c>
    </row>
    <row r="20" spans="1:1" x14ac:dyDescent="0.2">
      <c r="A20" s="36" t="str">
        <f>Translations!$B$363</f>
        <v>Herstellung von Papier oder Pappe</v>
      </c>
    </row>
    <row r="21" spans="1:1" x14ac:dyDescent="0.2">
      <c r="A21" s="36" t="str">
        <f>Translations!$B$364</f>
        <v>Herstellung von Industrieruß</v>
      </c>
    </row>
    <row r="22" spans="1:1" x14ac:dyDescent="0.2">
      <c r="A22" s="36" t="str">
        <f>Translations!$B$365</f>
        <v>Herstellung von Distickstoffoxid</v>
      </c>
    </row>
    <row r="23" spans="1:1" x14ac:dyDescent="0.2">
      <c r="A23" s="36" t="str">
        <f>Translations!$B$366</f>
        <v>Herstellung von Adipinsäure</v>
      </c>
    </row>
    <row r="24" spans="1:1" x14ac:dyDescent="0.2">
      <c r="A24" s="36" t="str">
        <f>Translations!$B$367</f>
        <v>Herstellung von Glyoxal und Glyoxylsäure</v>
      </c>
    </row>
    <row r="25" spans="1:1" x14ac:dyDescent="0.2">
      <c r="A25" s="36" t="str">
        <f>Translations!$B$368</f>
        <v>Herstellung von Ammoniak</v>
      </c>
    </row>
    <row r="26" spans="1:1" x14ac:dyDescent="0.2">
      <c r="A26" s="36" t="str">
        <f>Translations!$B$369</f>
        <v>Herstellung von organischen Grundchemikalien</v>
      </c>
    </row>
    <row r="27" spans="1:1" x14ac:dyDescent="0.2">
      <c r="A27" s="36" t="str">
        <f>Translations!$B$370</f>
        <v>Herstellung von Wasserstoff und Synthesegas</v>
      </c>
    </row>
    <row r="28" spans="1:1" x14ac:dyDescent="0.2">
      <c r="A28" s="36" t="str">
        <f>Translations!$B$371</f>
        <v>Herstellung von Soda und Natriumbikarbonat</v>
      </c>
    </row>
    <row r="29" spans="1:1" x14ac:dyDescent="0.2">
      <c r="A29" s="36" t="str">
        <f>Translations!$B$372</f>
        <v>Abscheidung von Treibhausgasen gemäß der Richtlinie 2009/31/EG</v>
      </c>
    </row>
    <row r="30" spans="1:1" x14ac:dyDescent="0.2">
      <c r="A30" s="36" t="str">
        <f>Translations!$B$373</f>
        <v>Transport von Treibhausgasen gemäß der Richtlinie 2009/31/EG</v>
      </c>
    </row>
    <row r="31" spans="1:1" x14ac:dyDescent="0.2">
      <c r="A31" s="36" t="str">
        <f>Translations!$B$374</f>
        <v>Speicherung von Treibhausgasen gemäß der Richtlinie 2009/31/EG</v>
      </c>
    </row>
    <row r="33" spans="1:1" x14ac:dyDescent="0.2">
      <c r="A33" s="35" t="s">
        <v>645</v>
      </c>
    </row>
    <row r="34" spans="1:1" x14ac:dyDescent="0.2">
      <c r="A34" s="285" t="str">
        <f>Translations!$B$3</f>
        <v>-- Bitte auswählen--</v>
      </c>
    </row>
    <row r="35" spans="1:1" x14ac:dyDescent="0.2">
      <c r="A35" s="285" t="s">
        <v>88</v>
      </c>
    </row>
    <row r="36" spans="1:1" x14ac:dyDescent="0.2">
      <c r="A36" s="36" t="str">
        <f>Translations!$B$375</f>
        <v>Produkt-Benchmark</v>
      </c>
    </row>
    <row r="37" spans="1:1" x14ac:dyDescent="0.2">
      <c r="A37" s="36" t="str">
        <f>Translations!$B$376</f>
        <v>Wärme-Benchmark</v>
      </c>
    </row>
    <row r="38" spans="1:1" x14ac:dyDescent="0.2">
      <c r="A38" s="36" t="str">
        <f>Translations!$B$377</f>
        <v>Brennstoff-Benchmark</v>
      </c>
    </row>
    <row r="39" spans="1:1" x14ac:dyDescent="0.2">
      <c r="A39" s="36" t="str">
        <f>Translations!$B$378</f>
        <v>Prozessemissionen Anlagenteil</v>
      </c>
    </row>
    <row r="41" spans="1:1" x14ac:dyDescent="0.2">
      <c r="A41" s="35" t="s">
        <v>581</v>
      </c>
    </row>
    <row r="42" spans="1:1" x14ac:dyDescent="0.2">
      <c r="A42" s="285" t="str">
        <f>Translations!$B$3</f>
        <v>-- Bitte auswählen--</v>
      </c>
    </row>
    <row r="43" spans="1:1" x14ac:dyDescent="0.2">
      <c r="A43" s="285" t="s">
        <v>88</v>
      </c>
    </row>
    <row r="44" spans="1:1" x14ac:dyDescent="0.2">
      <c r="A44" s="36" t="str">
        <f>Translations!$B$379</f>
        <v>Raffinerieprodukte</v>
      </c>
    </row>
    <row r="45" spans="1:1" x14ac:dyDescent="0.2">
      <c r="A45" s="36" t="str">
        <f>Translations!$B$380</f>
        <v>Koks</v>
      </c>
    </row>
    <row r="46" spans="1:1" x14ac:dyDescent="0.2">
      <c r="A46" s="36" t="str">
        <f>Translations!$B$381</f>
        <v>Agglomeriertes Eisenerz</v>
      </c>
    </row>
    <row r="47" spans="1:1" x14ac:dyDescent="0.2">
      <c r="A47" s="36" t="str">
        <f>Translations!$B$382</f>
        <v>Flüssiges Roheisen</v>
      </c>
    </row>
    <row r="48" spans="1:1" x14ac:dyDescent="0.2">
      <c r="A48" s="36" t="str">
        <f>Translations!$B$383</f>
        <v>Im Elektrolichtbogenverfahren gewonnener Kohlenstoffstahl</v>
      </c>
    </row>
    <row r="49" spans="1:1" x14ac:dyDescent="0.2">
      <c r="A49" s="36" t="str">
        <f>Translations!$B$384</f>
        <v>Im Elektrolichtbogenverfahren gewonnener hochlegierter Stahl</v>
      </c>
    </row>
    <row r="50" spans="1:1" x14ac:dyDescent="0.2">
      <c r="A50" s="36" t="str">
        <f>Translations!$B$385</f>
        <v>Eisenguss</v>
      </c>
    </row>
    <row r="51" spans="1:1" x14ac:dyDescent="0.2">
      <c r="A51" s="36" t="str">
        <f>Translations!$B$386</f>
        <v>Vorgebrannte Anode</v>
      </c>
    </row>
    <row r="52" spans="1:1" x14ac:dyDescent="0.2">
      <c r="A52" s="36" t="str">
        <f>Translations!$B$387</f>
        <v>[Primär-]Aluminium</v>
      </c>
    </row>
    <row r="53" spans="1:1" x14ac:dyDescent="0.2">
      <c r="A53" s="36" t="str">
        <f>Translations!$B$388</f>
        <v>Grauzementklinker</v>
      </c>
    </row>
    <row r="54" spans="1:1" x14ac:dyDescent="0.2">
      <c r="A54" s="36" t="str">
        <f>Translations!$B$389</f>
        <v>Weißzementklinker</v>
      </c>
    </row>
    <row r="55" spans="1:1" x14ac:dyDescent="0.2">
      <c r="A55" s="36" t="str">
        <f>Translations!$B$390</f>
        <v>Kalk</v>
      </c>
    </row>
    <row r="56" spans="1:1" ht="15" customHeight="1" x14ac:dyDescent="0.2">
      <c r="A56" s="36" t="str">
        <f>Translations!$B$391</f>
        <v>Dolomitkalk</v>
      </c>
    </row>
    <row r="57" spans="1:1" x14ac:dyDescent="0.2">
      <c r="A57" s="36" t="str">
        <f>Translations!$B$392</f>
        <v>Sinterdolomit</v>
      </c>
    </row>
    <row r="58" spans="1:1" x14ac:dyDescent="0.2">
      <c r="A58" s="36" t="str">
        <f>Translations!$B$393</f>
        <v>Floatglas</v>
      </c>
    </row>
    <row r="59" spans="1:1" x14ac:dyDescent="0.2">
      <c r="A59" s="36" t="str">
        <f>Translations!$B$394</f>
        <v>Flaschen und Behälter aus nicht gefärbtem Glas</v>
      </c>
    </row>
    <row r="60" spans="1:1" x14ac:dyDescent="0.2">
      <c r="A60" s="36" t="str">
        <f>Translations!$B$395</f>
        <v>Flaschen und Behälter aus gefärbtem Glas</v>
      </c>
    </row>
    <row r="61" spans="1:1" x14ac:dyDescent="0.2">
      <c r="A61" s="36" t="str">
        <f>Translations!$B$396</f>
        <v>Produkte aus Endlosglasfasern</v>
      </c>
    </row>
    <row r="62" spans="1:1" x14ac:dyDescent="0.2">
      <c r="A62" s="36" t="str">
        <f>Translations!$B$397</f>
        <v>Vormauerziegel</v>
      </c>
    </row>
    <row r="63" spans="1:1" x14ac:dyDescent="0.2">
      <c r="A63" s="36" t="str">
        <f>Translations!$B$398</f>
        <v>Pflasterziegel</v>
      </c>
    </row>
    <row r="64" spans="1:1" x14ac:dyDescent="0.2">
      <c r="A64" s="36" t="str">
        <f>Translations!$B$399</f>
        <v>Dachziegel</v>
      </c>
    </row>
    <row r="65" spans="1:1" x14ac:dyDescent="0.2">
      <c r="A65" s="36" t="str">
        <f>Translations!$B$400</f>
        <v>Sprühgetrocknetes Pulver</v>
      </c>
    </row>
    <row r="66" spans="1:1" x14ac:dyDescent="0.2">
      <c r="A66" s="36" t="str">
        <f>Translations!$B$401</f>
        <v>Mineralwolle</v>
      </c>
    </row>
    <row r="67" spans="1:1" x14ac:dyDescent="0.2">
      <c r="A67" s="36" t="str">
        <f>Translations!$B$402</f>
        <v>Gips</v>
      </c>
    </row>
    <row r="68" spans="1:1" x14ac:dyDescent="0.2">
      <c r="A68" s="36" t="str">
        <f>Translations!$B$403</f>
        <v>Getrockneter Sekundärgips</v>
      </c>
    </row>
    <row r="69" spans="1:1" x14ac:dyDescent="0.2">
      <c r="A69" s="36" t="str">
        <f>Translations!$B$404</f>
        <v>Gipskarton</v>
      </c>
    </row>
    <row r="70" spans="1:1" x14ac:dyDescent="0.2">
      <c r="A70" s="36" t="str">
        <f>Translations!$B$405</f>
        <v>Kurzfaser-Sulfatzellstoff</v>
      </c>
    </row>
    <row r="71" spans="1:1" x14ac:dyDescent="0.2">
      <c r="A71" s="36" t="str">
        <f>Translations!$B$406</f>
        <v>Langfaser-Sulfatzellstoff</v>
      </c>
    </row>
    <row r="72" spans="1:1" x14ac:dyDescent="0.2">
      <c r="A72" s="36" t="str">
        <f>Translations!$B$407</f>
        <v>Sulfitzellstoff, thermo- mechanischer und mechanischer Holzstoff</v>
      </c>
    </row>
    <row r="73" spans="1:1" x14ac:dyDescent="0.2">
      <c r="A73" s="36" t="str">
        <f>Translations!$B$408</f>
        <v>Zellstoff aus wiederaufbereitetem Papier</v>
      </c>
    </row>
    <row r="74" spans="1:1" x14ac:dyDescent="0.2">
      <c r="A74" s="36" t="str">
        <f>Translations!$B$409</f>
        <v>Zeitungsdruckpapier</v>
      </c>
    </row>
    <row r="75" spans="1:1" x14ac:dyDescent="0.2">
      <c r="A75" s="36" t="str">
        <f>Translations!$B$410</f>
        <v>Ungestrichenes Feinpapier</v>
      </c>
    </row>
    <row r="76" spans="1:1" x14ac:dyDescent="0.2">
      <c r="A76" s="36" t="str">
        <f>Translations!$B$411</f>
        <v>Gestrichenes Feinpapier</v>
      </c>
    </row>
    <row r="77" spans="1:1" x14ac:dyDescent="0.2">
      <c r="A77" s="36" t="str">
        <f>Translations!$B$412</f>
        <v>Tissuepapier</v>
      </c>
    </row>
    <row r="78" spans="1:1" x14ac:dyDescent="0.2">
      <c r="A78" s="36" t="str">
        <f>Translations!$B$413</f>
        <v>Testliner und Fluting</v>
      </c>
    </row>
    <row r="79" spans="1:1" x14ac:dyDescent="0.2">
      <c r="A79" s="36" t="str">
        <f>Translations!$B$414</f>
        <v>Ungestrichener Karton</v>
      </c>
    </row>
    <row r="80" spans="1:1" x14ac:dyDescent="0.2">
      <c r="A80" s="36" t="str">
        <f>Translations!$B$415</f>
        <v>Gestrichener Karton</v>
      </c>
    </row>
    <row r="81" spans="1:1" x14ac:dyDescent="0.2">
      <c r="A81" s="36" t="str">
        <f>Translations!$B$416</f>
        <v>Industrieruß („Carbon Black“)</v>
      </c>
    </row>
    <row r="82" spans="1:1" x14ac:dyDescent="0.2">
      <c r="A82" s="36" t="str">
        <f>Translations!$B$417</f>
        <v>Salpetersäure</v>
      </c>
    </row>
    <row r="83" spans="1:1" x14ac:dyDescent="0.2">
      <c r="A83" s="36" t="str">
        <f>Translations!$B$418</f>
        <v>Adipinsäure</v>
      </c>
    </row>
    <row r="84" spans="1:1" x14ac:dyDescent="0.2">
      <c r="A84" s="36" t="str">
        <f>Translations!$B$419</f>
        <v>Ammoniak</v>
      </c>
    </row>
    <row r="85" spans="1:1" x14ac:dyDescent="0.2">
      <c r="A85" s="36" t="str">
        <f>Translations!$B$420</f>
        <v>Steamcracken</v>
      </c>
    </row>
    <row r="86" spans="1:1" x14ac:dyDescent="0.2">
      <c r="A86" s="36" t="str">
        <f>Translations!$B$421</f>
        <v>Aromaten</v>
      </c>
    </row>
    <row r="87" spans="1:1" x14ac:dyDescent="0.2">
      <c r="A87" s="36" t="str">
        <f>Translations!$B$422</f>
        <v>Styrol</v>
      </c>
    </row>
    <row r="88" spans="1:1" x14ac:dyDescent="0.2">
      <c r="A88" s="36" t="str">
        <f>Translations!$B$423</f>
        <v>Phenol/Aceton</v>
      </c>
    </row>
    <row r="89" spans="1:1" x14ac:dyDescent="0.2">
      <c r="A89" s="36" t="str">
        <f>Translations!$B$424</f>
        <v>Ethylenoxid/Ethylenglycole</v>
      </c>
    </row>
    <row r="90" spans="1:1" x14ac:dyDescent="0.2">
      <c r="A90" s="36" t="str">
        <f>Translations!$B$425</f>
        <v>Vinylchloridmonomer</v>
      </c>
    </row>
    <row r="91" spans="1:1" x14ac:dyDescent="0.2">
      <c r="A91" s="36" t="str">
        <f>Translations!$B$426</f>
        <v>S-PVC</v>
      </c>
    </row>
    <row r="92" spans="1:1" x14ac:dyDescent="0.2">
      <c r="A92" s="36" t="str">
        <f>Translations!$B$427</f>
        <v>E-PVC</v>
      </c>
    </row>
    <row r="93" spans="1:1" x14ac:dyDescent="0.2">
      <c r="A93" s="36" t="str">
        <f>Translations!$B$428</f>
        <v>Wasserstoff</v>
      </c>
    </row>
    <row r="94" spans="1:1" x14ac:dyDescent="0.2">
      <c r="A94" s="36" t="str">
        <f>Translations!$B$429</f>
        <v>Synthesegas</v>
      </c>
    </row>
    <row r="95" spans="1:1" x14ac:dyDescent="0.2">
      <c r="A95" s="36" t="str">
        <f>Translations!$B$430</f>
        <v>Soda</v>
      </c>
    </row>
    <row r="96" spans="1:1" x14ac:dyDescent="0.2">
      <c r="A96" s="36" t="str">
        <f>Translations!$B$431</f>
        <v>Wärme-Benchmark Anlagenteil (CL | kein CBAM)</v>
      </c>
    </row>
    <row r="97" spans="1:1" x14ac:dyDescent="0.2">
      <c r="A97" s="36" t="str">
        <f>Translations!$B$432</f>
        <v>Wärme-Benchmark Anlagenteil (kein CL | kein CBAM)</v>
      </c>
    </row>
    <row r="98" spans="1:1" x14ac:dyDescent="0.2">
      <c r="A98" s="36" t="str">
        <f>Translations!$B$433</f>
        <v>Wärme-Benchmark Anlagenteil (CL | CBAM)</v>
      </c>
    </row>
    <row r="99" spans="1:1" x14ac:dyDescent="0.2">
      <c r="A99" s="36" t="str">
        <f>Translations!$B$434</f>
        <v>Fernwärme Anlagenteil (kein CL)</v>
      </c>
    </row>
    <row r="100" spans="1:1" x14ac:dyDescent="0.2">
      <c r="A100" s="36" t="str">
        <f>Translations!$B$435</f>
        <v>Brennstoff-Benchmark Anlagenteil (CL | kein CBAM)</v>
      </c>
    </row>
    <row r="101" spans="1:1" x14ac:dyDescent="0.2">
      <c r="A101" s="36" t="str">
        <f>Translations!$B$436</f>
        <v>Brennstoff-Benchmark Anlagenteil (kein CL | kein CBAM)</v>
      </c>
    </row>
    <row r="102" spans="1:1" x14ac:dyDescent="0.2">
      <c r="A102" s="36" t="str">
        <f>Translations!$B$437</f>
        <v>Brennstoff-Benchmark Anlagenteil (CL | CBAM)</v>
      </c>
    </row>
    <row r="103" spans="1:1" x14ac:dyDescent="0.2">
      <c r="A103" s="36" t="str">
        <f>Translations!$B$438</f>
        <v>Prozessemissionen Anlagenteil (CL | kein CBAM)</v>
      </c>
    </row>
    <row r="104" spans="1:1" x14ac:dyDescent="0.2">
      <c r="A104" s="36" t="str">
        <f>Translations!$B$439</f>
        <v>Prozessemissionen Anlagenteil  (kein CL | kein CBAM)</v>
      </c>
    </row>
    <row r="105" spans="1:1" x14ac:dyDescent="0.2">
      <c r="A105" s="36" t="str">
        <f>Translations!$B$440</f>
        <v>Prozessemissionen Anlagenteil  (CL | CBAM)</v>
      </c>
    </row>
    <row r="107" spans="1:1" x14ac:dyDescent="0.2">
      <c r="A107" s="35" t="s">
        <v>650</v>
      </c>
    </row>
    <row r="108" spans="1:1" x14ac:dyDescent="0.2">
      <c r="A108" s="36" t="str">
        <f>Translations!$B$3</f>
        <v>-- Bitte auswählen--</v>
      </c>
    </row>
    <row r="109" spans="1:1" x14ac:dyDescent="0.2">
      <c r="A109" s="37" t="s">
        <v>88</v>
      </c>
    </row>
    <row r="110" spans="1:1" x14ac:dyDescent="0.2">
      <c r="A110" s="37" t="str">
        <f>Translations!$B$441</f>
        <v>Spezifische Emissionen</v>
      </c>
    </row>
    <row r="111" spans="1:1" x14ac:dyDescent="0.2">
      <c r="A111" s="37" t="str">
        <f>Translations!$B$442</f>
        <v>Absolute Emissionen</v>
      </c>
    </row>
    <row r="113" spans="1:3" x14ac:dyDescent="0.2">
      <c r="A113" s="35" t="s">
        <v>651</v>
      </c>
    </row>
    <row r="114" spans="1:3" x14ac:dyDescent="0.2">
      <c r="A114" s="37" t="str">
        <f>Translations!$B$3</f>
        <v>-- Bitte auswählen--</v>
      </c>
    </row>
    <row r="115" spans="1:3" x14ac:dyDescent="0.2">
      <c r="A115" s="37" t="s">
        <v>88</v>
      </c>
    </row>
    <row r="116" spans="1:3" x14ac:dyDescent="0.2">
      <c r="A116" s="37" t="str">
        <f>Translations!$B$443</f>
        <v>Erreicht</v>
      </c>
    </row>
    <row r="117" spans="1:3" x14ac:dyDescent="0.2">
      <c r="A117" s="37" t="str">
        <f>Translations!$B$444</f>
        <v>NICHT erreicht</v>
      </c>
    </row>
    <row r="119" spans="1:3" x14ac:dyDescent="0.2">
      <c r="A119" s="35" t="s">
        <v>93</v>
      </c>
    </row>
    <row r="120" spans="1:3" x14ac:dyDescent="0.2">
      <c r="A120" s="36" t="str">
        <f>Translations!$B$448</f>
        <v>Nein. Siehe Anhang 1 für Details.</v>
      </c>
    </row>
    <row r="121" spans="1:3" x14ac:dyDescent="0.2">
      <c r="A121" s="36" t="str">
        <f>Translations!$B$449</f>
        <v>Ja. Siehe Anhang 1 für Details.</v>
      </c>
    </row>
    <row r="122" spans="1:3" x14ac:dyDescent="0.2">
      <c r="A122" s="36" t="str">
        <f>Translations!$B$447</f>
        <v>Nicht relevant</v>
      </c>
    </row>
    <row r="124" spans="1:3" x14ac:dyDescent="0.2">
      <c r="A124" s="35" t="s">
        <v>53</v>
      </c>
    </row>
    <row r="125" spans="1:3" x14ac:dyDescent="0.2">
      <c r="A125" s="36" t="str">
        <f>Translations!$B$445</f>
        <v>Ja</v>
      </c>
    </row>
    <row r="126" spans="1:3" x14ac:dyDescent="0.2">
      <c r="A126" s="36" t="str">
        <f>Translations!$B$448</f>
        <v>Nein. Siehe Anhang 1 für Details.</v>
      </c>
      <c r="C126" t="s">
        <v>1149</v>
      </c>
    </row>
    <row r="127" spans="1:3" x14ac:dyDescent="0.2">
      <c r="A127" s="36" t="str">
        <f>Translations!$B$447</f>
        <v>Nicht relevant</v>
      </c>
    </row>
    <row r="129" spans="1:1" x14ac:dyDescent="0.2">
      <c r="A129" s="35" t="s">
        <v>305</v>
      </c>
    </row>
    <row r="130" spans="1:1" x14ac:dyDescent="0.2">
      <c r="A130" s="36" t="str">
        <f>Translations!$B$445</f>
        <v>Ja</v>
      </c>
    </row>
    <row r="131" spans="1:1" x14ac:dyDescent="0.2">
      <c r="A131" s="36" t="str">
        <f>Translations!$B$450</f>
        <v>Nein. Siehe Anhang 3 für Details.</v>
      </c>
    </row>
    <row r="132" spans="1:1" x14ac:dyDescent="0.2">
      <c r="A132" s="36" t="str">
        <f>Translations!$B$447</f>
        <v>Nicht relevant</v>
      </c>
    </row>
    <row r="134" spans="1:1" x14ac:dyDescent="0.2">
      <c r="A134" s="36" t="s">
        <v>292</v>
      </c>
    </row>
    <row r="135" spans="1:1" x14ac:dyDescent="0.2">
      <c r="A135" s="36" t="str">
        <f>Translations!$B$445</f>
        <v>Ja</v>
      </c>
    </row>
    <row r="136" spans="1:1" x14ac:dyDescent="0.2">
      <c r="A136" s="36" t="str">
        <f>Translations!$B$446</f>
        <v>Nein</v>
      </c>
    </row>
    <row r="138" spans="1:1" x14ac:dyDescent="0.2">
      <c r="A138" s="35" t="s">
        <v>89</v>
      </c>
    </row>
    <row r="139" spans="1:1" x14ac:dyDescent="0.2">
      <c r="A139" s="36" t="str">
        <f>Translations!$B$3</f>
        <v>-- Bitte auswählen--</v>
      </c>
    </row>
    <row r="140" spans="1:1" x14ac:dyDescent="0.2">
      <c r="A140" s="36" t="str">
        <f>Translations!$B$451</f>
        <v>Akkreditiert</v>
      </c>
    </row>
    <row r="141" spans="1:1" x14ac:dyDescent="0.2">
      <c r="A141" s="36" t="str">
        <f>Translations!$B$452</f>
        <v>Zertifiziert</v>
      </c>
    </row>
    <row r="143" spans="1:1" x14ac:dyDescent="0.2">
      <c r="A143" s="35" t="s">
        <v>293</v>
      </c>
    </row>
    <row r="144" spans="1:1" x14ac:dyDescent="0.2">
      <c r="A144" s="37" t="str">
        <f>Translations!$B$3</f>
        <v>-- Bitte auswählen--</v>
      </c>
    </row>
    <row r="145" spans="1:3" x14ac:dyDescent="0.2">
      <c r="A145" s="37" t="s">
        <v>507</v>
      </c>
    </row>
    <row r="146" spans="1:3" x14ac:dyDescent="0.2">
      <c r="A146" s="37" t="s">
        <v>508</v>
      </c>
    </row>
    <row r="147" spans="1:3" x14ac:dyDescent="0.2">
      <c r="A147" s="37" t="s">
        <v>509</v>
      </c>
    </row>
    <row r="148" spans="1:3" x14ac:dyDescent="0.2">
      <c r="A148" s="37" t="s">
        <v>510</v>
      </c>
    </row>
    <row r="149" spans="1:3" x14ac:dyDescent="0.2">
      <c r="A149" s="37" t="s">
        <v>511</v>
      </c>
    </row>
    <row r="150" spans="1:3" x14ac:dyDescent="0.2">
      <c r="A150" s="37" t="s">
        <v>512</v>
      </c>
    </row>
    <row r="152" spans="1:3" x14ac:dyDescent="0.2">
      <c r="A152" s="35" t="s">
        <v>291</v>
      </c>
    </row>
    <row r="153" spans="1:3" x14ac:dyDescent="0.2">
      <c r="A153" s="38" t="str">
        <f>Translations!$B$3</f>
        <v>-- Bitte auswählen--</v>
      </c>
    </row>
    <row r="154" spans="1:3" x14ac:dyDescent="0.2">
      <c r="A154" s="39" t="str">
        <f>Translations!$B$445</f>
        <v>Ja</v>
      </c>
    </row>
    <row r="155" spans="1:3" x14ac:dyDescent="0.2">
      <c r="A155" s="36" t="str">
        <f>Translations!$B$446</f>
        <v>Nein</v>
      </c>
    </row>
    <row r="157" spans="1:3" x14ac:dyDescent="0.2">
      <c r="A157" s="35" t="s">
        <v>354</v>
      </c>
    </row>
    <row r="158" spans="1:3" x14ac:dyDescent="0.2">
      <c r="A158" s="104" t="str">
        <f>Translations!$B$453</f>
        <v>Name des Anlagenbetreibers</v>
      </c>
      <c r="C158" s="35" t="s">
        <v>661</v>
      </c>
    </row>
    <row r="160" spans="1:3" x14ac:dyDescent="0.2">
      <c r="A160" s="35" t="s">
        <v>355</v>
      </c>
    </row>
    <row r="161" spans="1:3" x14ac:dyDescent="0.2">
      <c r="A161" s="39" t="str">
        <f>Translations!$B$454</f>
        <v>Name der Anlage</v>
      </c>
      <c r="C161" s="35" t="s">
        <v>661</v>
      </c>
    </row>
  </sheetData>
  <sheetProtection sheet="1" objects="1" scenarios="1" formatCells="0" formatColumns="0" formatRows="0"/>
  <dataConsolidate/>
  <customSheetViews>
    <customSheetView guid="{3EE4370E-84AC-4220-AECA-2B19C5F3775F}" showFormulas="1" topLeftCell="B25">
      <selection activeCell="C50" sqref="C50"/>
      <pageMargins left="0.74803149606299213" right="0.74803149606299213" top="0.35433070866141736" bottom="0.78740157480314965" header="0.23622047244094491" footer="0.47244094488188981"/>
      <pageSetup paperSize="9" scale="79" orientation="landscape"/>
      <headerFooter alignWithMargins="0">
        <oddFooter>&amp;L&amp;F/
&amp;A&amp;C&amp;P/&amp;N&amp;RPrinted : &amp;D/&amp;T</oddFooter>
      </headerFooter>
    </customSheetView>
    <customSheetView guid="{A54031ED-59E9-4190-9F48-094FDC80E5C8}" showFormulas="1" topLeftCell="B25">
      <selection activeCell="C50" sqref="C50"/>
      <pageMargins left="0.74803149606299213" right="0.74803149606299213" top="0.35433070866141736" bottom="0.78740157480314965" header="0.23622047244094491" footer="0.47244094488188981"/>
      <pageSetup paperSize="9" scale="79" orientation="landscape"/>
      <headerFooter alignWithMargins="0">
        <oddFooter>&amp;L&amp;F/
&amp;A&amp;C&amp;P/&amp;N&amp;RPrinted : &amp;D/&amp;T</oddFooter>
      </headerFooter>
    </customSheetView>
  </customSheetViews>
  <phoneticPr fontId="18" type="noConversion"/>
  <pageMargins left="0.74803149606299213" right="0.74803149606299213" top="0.35433070866141736" bottom="0.78740157480314965" header="0.23622047244094491" footer="0.47244094488188981"/>
  <pageSetup paperSize="9" scale="79" orientation="landscape" r:id="rId1"/>
  <headerFooter alignWithMargins="0">
    <oddFooter>&amp;L&amp;F/
&amp;A&amp;C&amp;P/&amp;N&amp;RPrinted : &amp;D/&amp;T</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30</vt:i4>
      </vt:variant>
    </vt:vector>
  </HeadingPairs>
  <TitlesOfParts>
    <vt:vector size="42" baseType="lpstr">
      <vt:lpstr>Guidelines and Conditions</vt:lpstr>
      <vt:lpstr>READ ME How to use this file</vt:lpstr>
      <vt:lpstr>Opinion Statement (Inst)</vt:lpstr>
      <vt:lpstr>Opinion Statement (DistHeat)</vt:lpstr>
      <vt:lpstr>Annex 1 - Findings</vt:lpstr>
      <vt:lpstr>Annex 2 - basis of work</vt:lpstr>
      <vt:lpstr>Annex 3 - Changes </vt:lpstr>
      <vt:lpstr>Accounting</vt:lpstr>
      <vt:lpstr>EUwideConstants</vt:lpstr>
      <vt:lpstr>MSParameters</vt:lpstr>
      <vt:lpstr>Translations</vt:lpstr>
      <vt:lpstr>VersionDocumentation</vt:lpstr>
      <vt:lpstr>'Guidelines and Conditions'!_GoBack</vt:lpstr>
      <vt:lpstr>accreditedcertified</vt:lpstr>
      <vt:lpstr>Annex_I_Activity</vt:lpstr>
      <vt:lpstr>CompetentAuthority</vt:lpstr>
      <vt:lpstr>conductaccredited</vt:lpstr>
      <vt:lpstr>conductaccredited2</vt:lpstr>
      <vt:lpstr>conductaccredited3</vt:lpstr>
      <vt:lpstr>Accounting!Druckbereich</vt:lpstr>
      <vt:lpstr>'Annex 1 - Findings'!Druckbereich</vt:lpstr>
      <vt:lpstr>'Annex 2 - basis of work'!Druckbereich</vt:lpstr>
      <vt:lpstr>'Annex 3 - Changes '!Druckbereich</vt:lpstr>
      <vt:lpstr>'Guidelines and Conditions'!Druckbereich</vt:lpstr>
      <vt:lpstr>'Opinion Statement (DistHeat)'!Druckbereich</vt:lpstr>
      <vt:lpstr>'Opinion Statement (Inst)'!Druckbereich</vt:lpstr>
      <vt:lpstr>'READ ME How to use this file'!Druckbereich</vt:lpstr>
      <vt:lpstr>EUconstNo</vt:lpstr>
      <vt:lpstr>EUConstYes</vt:lpstr>
      <vt:lpstr>InstallationName</vt:lpstr>
      <vt:lpstr>OperatorName</vt:lpstr>
      <vt:lpstr>OtherMS_Websites</vt:lpstr>
      <vt:lpstr>ReportingYear</vt:lpstr>
      <vt:lpstr>Rulescompliance2</vt:lpstr>
      <vt:lpstr>rulescompliance3</vt:lpstr>
      <vt:lpstr>rulescompliance4</vt:lpstr>
      <vt:lpstr>SelectYesNo</vt:lpstr>
      <vt:lpstr>SI_Type</vt:lpstr>
      <vt:lpstr>Sub_Installations</vt:lpstr>
      <vt:lpstr>Target_Achieved</vt:lpstr>
      <vt:lpstr>Target_Type</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Verification Opinion Template</dc:title>
  <dc:creator>DECC</dc:creator>
  <cp:lastModifiedBy>Hesse Matthias</cp:lastModifiedBy>
  <cp:lastPrinted>2026-02-13T08:23:35Z</cp:lastPrinted>
  <dcterms:created xsi:type="dcterms:W3CDTF">2005-01-10T08:03:50Z</dcterms:created>
  <dcterms:modified xsi:type="dcterms:W3CDTF">2026-02-27T09:45:19Z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