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GLER\AppData\Local\Microsoft\Windows\INetCache\Content.Outlook\RPK1Z6E1\"/>
    </mc:Choice>
  </mc:AlternateContent>
  <bookViews>
    <workbookView xWindow="-105" yWindow="-105" windowWidth="23250" windowHeight="12570"/>
  </bookViews>
  <sheets>
    <sheet name="Kenndat" sheetId="15" r:id="rId1"/>
    <sheet name="DB-fm" sheetId="26" r:id="rId2"/>
    <sheet name="DB-ha" sheetId="27" r:id="rId3"/>
    <sheet name="fm-ES" sheetId="18" r:id="rId4"/>
    <sheet name="fm-HS" sheetId="19" r:id="rId5"/>
    <sheet name="ha-ES" sheetId="20" r:id="rId6"/>
    <sheet name="ha-HS" sheetId="21" r:id="rId7"/>
    <sheet name="KZ" sheetId="22" r:id="rId8"/>
    <sheet name="Holzertrag" sheetId="23" r:id="rId9"/>
    <sheet name="Holzertr-Menge%" sheetId="24" r:id="rId10"/>
    <sheet name="Holzertr-Wert%" sheetId="25" r:id="rId11"/>
    <sheet name="Kst-fm-ES" sheetId="2" r:id="rId12"/>
    <sheet name="Kst-fm-HS" sheetId="6" r:id="rId13"/>
    <sheet name="Kst-ha-ES" sheetId="3" r:id="rId14"/>
    <sheet name="Kst-ha-HS" sheetId="7" r:id="rId15"/>
    <sheet name="KOA-fm-ES" sheetId="4" r:id="rId16"/>
    <sheet name="KOA-fm-HS" sheetId="8" r:id="rId17"/>
    <sheet name="KOA-ha-ES" sheetId="5" r:id="rId18"/>
    <sheet name="KOA-ha-HS" sheetId="9" r:id="rId19"/>
    <sheet name="Struktur-ES" sheetId="12" r:id="rId20"/>
    <sheet name="Struktur-HS" sheetId="13" r:id="rId21"/>
    <sheet name="Verm-ha-ES" sheetId="14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9" i="15" l="1"/>
  <c r="N30" i="4"/>
  <c r="N30" i="8"/>
  <c r="N30" i="5"/>
  <c r="M25" i="15"/>
  <c r="M30" i="15" s="1"/>
  <c r="M9" i="14"/>
  <c r="M19" i="8"/>
  <c r="M30" i="5"/>
  <c r="M19" i="5"/>
  <c r="K16" i="15"/>
  <c r="K17" i="15"/>
  <c r="K12" i="14"/>
  <c r="K21" i="14" s="1"/>
  <c r="K30" i="9"/>
  <c r="J27" i="22"/>
  <c r="J17" i="15"/>
  <c r="J12" i="14"/>
  <c r="J20" i="14" s="1"/>
  <c r="J10" i="5"/>
  <c r="J36" i="9"/>
  <c r="J19" i="9"/>
  <c r="J24" i="3"/>
  <c r="J13" i="3"/>
  <c r="J36" i="7"/>
  <c r="I25" i="22"/>
  <c r="I29" i="15"/>
  <c r="I15" i="14"/>
  <c r="I19" i="5"/>
  <c r="I30" i="9"/>
  <c r="I19" i="9"/>
  <c r="I10" i="9"/>
  <c r="I29" i="6"/>
  <c r="H16" i="15"/>
  <c r="H30" i="8"/>
  <c r="H24" i="2"/>
  <c r="G25" i="22"/>
  <c r="G12" i="14"/>
  <c r="G21" i="14" s="1"/>
  <c r="G30" i="8"/>
  <c r="G15" i="5"/>
  <c r="F27" i="22"/>
  <c r="F24" i="22"/>
  <c r="F25" i="15"/>
  <c r="F30" i="15" s="1"/>
  <c r="F17" i="15"/>
  <c r="F21" i="15"/>
  <c r="F12" i="14"/>
  <c r="F20" i="14" s="1"/>
  <c r="F30" i="4"/>
  <c r="F19" i="4"/>
  <c r="C1" i="25"/>
  <c r="E24" i="22"/>
  <c r="C1" i="20"/>
  <c r="E22" i="15"/>
  <c r="E21" i="15"/>
  <c r="E16" i="14"/>
  <c r="M24" i="22"/>
  <c r="J9" i="14"/>
  <c r="C1" i="22"/>
  <c r="J22" i="15"/>
  <c r="H21" i="15"/>
  <c r="H27" i="22"/>
  <c r="G16" i="15"/>
  <c r="M17" i="15"/>
  <c r="L21" i="15"/>
  <c r="L12" i="14"/>
  <c r="L36" i="7"/>
  <c r="N13" i="15"/>
  <c r="K21" i="15"/>
  <c r="F30" i="9"/>
  <c r="F16" i="14"/>
  <c r="K26" i="22" l="1"/>
  <c r="L36" i="3"/>
  <c r="I21" i="15"/>
  <c r="F15" i="14"/>
  <c r="K29" i="15"/>
  <c r="K27" i="22"/>
  <c r="N16" i="15"/>
  <c r="N12" i="14"/>
  <c r="N21" i="14" s="1"/>
  <c r="G21" i="15"/>
  <c r="I30" i="8"/>
  <c r="I16" i="14"/>
  <c r="M10" i="4"/>
  <c r="N17" i="15"/>
  <c r="H24" i="22"/>
  <c r="L30" i="8"/>
  <c r="F26" i="22"/>
  <c r="M19" i="4"/>
  <c r="K15" i="14"/>
  <c r="N16" i="14"/>
  <c r="E12" i="14"/>
  <c r="E20" i="14" s="1"/>
  <c r="E17" i="15"/>
  <c r="E27" i="22"/>
  <c r="H30" i="9"/>
  <c r="H19" i="8"/>
  <c r="J24" i="6"/>
  <c r="J24" i="2"/>
  <c r="J15" i="5"/>
  <c r="J10" i="15"/>
  <c r="K30" i="5"/>
  <c r="K30" i="8"/>
  <c r="K19" i="9"/>
  <c r="L24" i="7"/>
  <c r="L16" i="15"/>
  <c r="E36" i="7"/>
  <c r="E15" i="14"/>
  <c r="G36" i="7"/>
  <c r="N25" i="15"/>
  <c r="N30" i="15" s="1"/>
  <c r="G20" i="14"/>
  <c r="E19" i="8"/>
  <c r="G9" i="14"/>
  <c r="G17" i="14" s="1"/>
  <c r="K19" i="4"/>
  <c r="K25" i="22"/>
  <c r="I25" i="15"/>
  <c r="I26" i="15" s="1"/>
  <c r="G16" i="14"/>
  <c r="H36" i="7"/>
  <c r="H29" i="3"/>
  <c r="L24" i="2"/>
  <c r="I16" i="15"/>
  <c r="G15" i="14"/>
  <c r="N24" i="2"/>
  <c r="L22" i="15"/>
  <c r="I13" i="7"/>
  <c r="I36" i="7"/>
  <c r="I36" i="3"/>
  <c r="I29" i="2"/>
  <c r="I10" i="15"/>
  <c r="N26" i="22"/>
  <c r="L29" i="6"/>
  <c r="G13" i="15"/>
  <c r="G27" i="22"/>
  <c r="H19" i="6"/>
  <c r="H9" i="14"/>
  <c r="H17" i="14" s="1"/>
  <c r="I30" i="4"/>
  <c r="I29" i="7"/>
  <c r="I19" i="8"/>
  <c r="I13" i="15"/>
  <c r="H13" i="15"/>
  <c r="I24" i="2"/>
  <c r="C38" i="22"/>
  <c r="J25" i="22"/>
  <c r="L10" i="9"/>
  <c r="L10" i="5"/>
  <c r="L30" i="4"/>
  <c r="L19" i="7"/>
  <c r="L13" i="3"/>
  <c r="L19" i="3"/>
  <c r="M29" i="15"/>
  <c r="C1" i="19"/>
  <c r="F29" i="15"/>
  <c r="I26" i="22"/>
  <c r="M10" i="9"/>
  <c r="M13" i="3"/>
  <c r="M29" i="6"/>
  <c r="N29" i="2"/>
  <c r="N36" i="2"/>
  <c r="M36" i="6"/>
  <c r="E15" i="9"/>
  <c r="E24" i="6"/>
  <c r="F29" i="6"/>
  <c r="F29" i="2"/>
  <c r="G36" i="6"/>
  <c r="G30" i="9"/>
  <c r="G36" i="8"/>
  <c r="G30" i="4"/>
  <c r="G36" i="4"/>
  <c r="G24" i="7"/>
  <c r="H36" i="4"/>
  <c r="H10" i="15"/>
  <c r="H25" i="22"/>
  <c r="I27" i="22"/>
  <c r="K19" i="5"/>
  <c r="K36" i="9"/>
  <c r="K10" i="15"/>
  <c r="M16" i="15"/>
  <c r="M10" i="5"/>
  <c r="M15" i="8"/>
  <c r="M26" i="4"/>
  <c r="M29" i="3"/>
  <c r="M13" i="6"/>
  <c r="M24" i="6"/>
  <c r="M13" i="2"/>
  <c r="M36" i="2"/>
  <c r="M36" i="7"/>
  <c r="M36" i="9"/>
  <c r="M30" i="9"/>
  <c r="M10" i="8"/>
  <c r="M30" i="8"/>
  <c r="M30" i="4"/>
  <c r="M29" i="7"/>
  <c r="M36" i="3"/>
  <c r="M19" i="6"/>
  <c r="M17" i="14"/>
  <c r="M26" i="9"/>
  <c r="M22" i="15"/>
  <c r="M12" i="14"/>
  <c r="M21" i="14" s="1"/>
  <c r="M26" i="15"/>
  <c r="M25" i="22"/>
  <c r="M13" i="15"/>
  <c r="M19" i="9"/>
  <c r="M24" i="3"/>
  <c r="M19" i="3"/>
  <c r="M10" i="15"/>
  <c r="M26" i="22"/>
  <c r="M27" i="15"/>
  <c r="M27" i="22"/>
  <c r="M15" i="9"/>
  <c r="M36" i="8"/>
  <c r="M15" i="4"/>
  <c r="M36" i="4"/>
  <c r="M13" i="7"/>
  <c r="M24" i="7"/>
  <c r="M29" i="2"/>
  <c r="M21" i="15"/>
  <c r="M19" i="7"/>
  <c r="M15" i="5"/>
  <c r="M26" i="5"/>
  <c r="M36" i="5"/>
  <c r="M26" i="8"/>
  <c r="M19" i="2"/>
  <c r="M24" i="2"/>
  <c r="M16" i="14"/>
  <c r="M15" i="14"/>
  <c r="M20" i="14"/>
  <c r="L29" i="7"/>
  <c r="L36" i="5"/>
  <c r="L10" i="8"/>
  <c r="L24" i="3"/>
  <c r="L17" i="15"/>
  <c r="L30" i="9"/>
  <c r="L19" i="5"/>
  <c r="L26" i="4"/>
  <c r="L25" i="22"/>
  <c r="L29" i="15"/>
  <c r="L27" i="22"/>
  <c r="L15" i="9"/>
  <c r="L19" i="9"/>
  <c r="L26" i="9"/>
  <c r="L10" i="15"/>
  <c r="L26" i="22"/>
  <c r="L25" i="15"/>
  <c r="L30" i="15" s="1"/>
  <c r="L36" i="2"/>
  <c r="L15" i="14"/>
  <c r="L13" i="15"/>
  <c r="L15" i="5"/>
  <c r="L36" i="6"/>
  <c r="L26" i="5"/>
  <c r="L26" i="8"/>
  <c r="L36" i="4"/>
  <c r="L13" i="7"/>
  <c r="L9" i="14"/>
  <c r="L17" i="14" s="1"/>
  <c r="L36" i="9"/>
  <c r="L30" i="5"/>
  <c r="L19" i="8"/>
  <c r="L36" i="8"/>
  <c r="L10" i="4"/>
  <c r="L15" i="4"/>
  <c r="L15" i="8"/>
  <c r="L19" i="4"/>
  <c r="L29" i="3"/>
  <c r="L13" i="6"/>
  <c r="L19" i="6"/>
  <c r="L24" i="6"/>
  <c r="L13" i="2"/>
  <c r="L19" i="2"/>
  <c r="L29" i="2"/>
  <c r="L21" i="14"/>
  <c r="L20" i="14"/>
  <c r="L24" i="22"/>
  <c r="L16" i="14"/>
  <c r="K26" i="4"/>
  <c r="K29" i="7"/>
  <c r="K19" i="3"/>
  <c r="K19" i="8"/>
  <c r="K19" i="7"/>
  <c r="K36" i="2"/>
  <c r="K9" i="14"/>
  <c r="K17" i="14" s="1"/>
  <c r="K36" i="5"/>
  <c r="K29" i="3"/>
  <c r="K24" i="22"/>
  <c r="K24" i="7"/>
  <c r="K13" i="3"/>
  <c r="K36" i="3"/>
  <c r="K36" i="6"/>
  <c r="K30" i="4"/>
  <c r="K36" i="4"/>
  <c r="K13" i="7"/>
  <c r="K36" i="7"/>
  <c r="K24" i="3"/>
  <c r="K29" i="2"/>
  <c r="K26" i="5"/>
  <c r="K15" i="8"/>
  <c r="K26" i="8"/>
  <c r="K36" i="8"/>
  <c r="K10" i="4"/>
  <c r="K15" i="4"/>
  <c r="K29" i="6"/>
  <c r="K13" i="2"/>
  <c r="K19" i="2"/>
  <c r="K24" i="2"/>
  <c r="K15" i="9"/>
  <c r="K26" i="9"/>
  <c r="K20" i="14"/>
  <c r="K16" i="14"/>
  <c r="K10" i="5"/>
  <c r="K15" i="5"/>
  <c r="K10" i="8"/>
  <c r="K13" i="6"/>
  <c r="K19" i="6"/>
  <c r="K24" i="6"/>
  <c r="K10" i="9"/>
  <c r="K25" i="15"/>
  <c r="K30" i="15" s="1"/>
  <c r="K13" i="15"/>
  <c r="K22" i="15"/>
  <c r="J30" i="4"/>
  <c r="J10" i="8"/>
  <c r="J29" i="15"/>
  <c r="J17" i="14"/>
  <c r="J30" i="8"/>
  <c r="J36" i="4"/>
  <c r="J24" i="7"/>
  <c r="J36" i="3"/>
  <c r="J19" i="6"/>
  <c r="J13" i="2"/>
  <c r="J19" i="2"/>
  <c r="J16" i="15"/>
  <c r="J10" i="4"/>
  <c r="J29" i="7"/>
  <c r="J10" i="9"/>
  <c r="J21" i="14"/>
  <c r="J25" i="15"/>
  <c r="J26" i="15" s="1"/>
  <c r="J26" i="8"/>
  <c r="J36" i="8"/>
  <c r="J15" i="4"/>
  <c r="J13" i="7"/>
  <c r="J29" i="3"/>
  <c r="J21" i="15"/>
  <c r="J19" i="3"/>
  <c r="J19" i="8"/>
  <c r="J36" i="6"/>
  <c r="J36" i="2"/>
  <c r="J15" i="9"/>
  <c r="J26" i="9"/>
  <c r="J15" i="14"/>
  <c r="J30" i="9"/>
  <c r="J19" i="5"/>
  <c r="J16" i="14"/>
  <c r="J24" i="22"/>
  <c r="J15" i="8"/>
  <c r="J19" i="4"/>
  <c r="J26" i="4"/>
  <c r="J19" i="7"/>
  <c r="J13" i="6"/>
  <c r="J29" i="6"/>
  <c r="J29" i="2"/>
  <c r="J26" i="5"/>
  <c r="J30" i="5"/>
  <c r="J36" i="5"/>
  <c r="J26" i="22"/>
  <c r="J13" i="15"/>
  <c r="I26" i="4"/>
  <c r="I30" i="5"/>
  <c r="I10" i="8"/>
  <c r="I19" i="6"/>
  <c r="I24" i="6"/>
  <c r="I15" i="8"/>
  <c r="I36" i="2"/>
  <c r="I15" i="4"/>
  <c r="I19" i="3"/>
  <c r="I24" i="3"/>
  <c r="I29" i="3"/>
  <c r="I9" i="14"/>
  <c r="I17" i="14" s="1"/>
  <c r="I36" i="4"/>
  <c r="I13" i="3"/>
  <c r="I13" i="6"/>
  <c r="I19" i="2"/>
  <c r="I15" i="9"/>
  <c r="I26" i="9"/>
  <c r="I26" i="5"/>
  <c r="I36" i="5"/>
  <c r="I10" i="4"/>
  <c r="I19" i="4"/>
  <c r="I24" i="7"/>
  <c r="I36" i="6"/>
  <c r="I13" i="2"/>
  <c r="I36" i="9"/>
  <c r="I10" i="5"/>
  <c r="I15" i="5"/>
  <c r="I12" i="14"/>
  <c r="I20" i="14" s="1"/>
  <c r="I19" i="7"/>
  <c r="I26" i="8"/>
  <c r="I36" i="8"/>
  <c r="I17" i="15"/>
  <c r="I22" i="15"/>
  <c r="I24" i="22"/>
  <c r="H13" i="7"/>
  <c r="H25" i="15"/>
  <c r="H26" i="15" s="1"/>
  <c r="H30" i="4"/>
  <c r="H36" i="6"/>
  <c r="H24" i="6"/>
  <c r="H13" i="2"/>
  <c r="H19" i="4"/>
  <c r="H29" i="15"/>
  <c r="H36" i="2"/>
  <c r="H15" i="8"/>
  <c r="H15" i="4"/>
  <c r="H26" i="22"/>
  <c r="H29" i="7"/>
  <c r="H13" i="3"/>
  <c r="H19" i="3"/>
  <c r="H24" i="3"/>
  <c r="H36" i="3"/>
  <c r="H29" i="6"/>
  <c r="H19" i="2"/>
  <c r="H29" i="2"/>
  <c r="H26" i="9"/>
  <c r="H19" i="9"/>
  <c r="H10" i="8"/>
  <c r="H24" i="7"/>
  <c r="H26" i="5"/>
  <c r="H30" i="5"/>
  <c r="H36" i="5"/>
  <c r="H16" i="14"/>
  <c r="H13" i="6"/>
  <c r="H22" i="15"/>
  <c r="H19" i="7"/>
  <c r="H15" i="9"/>
  <c r="H19" i="5"/>
  <c r="H26" i="4"/>
  <c r="H10" i="9"/>
  <c r="H36" i="9"/>
  <c r="H10" i="5"/>
  <c r="H15" i="5"/>
  <c r="H26" i="8"/>
  <c r="H36" i="8"/>
  <c r="H10" i="4"/>
  <c r="H12" i="14"/>
  <c r="H15" i="14"/>
  <c r="H17" i="15"/>
  <c r="G19" i="9"/>
  <c r="G19" i="5"/>
  <c r="G36" i="5"/>
  <c r="G24" i="22"/>
  <c r="G15" i="4"/>
  <c r="G13" i="6"/>
  <c r="G13" i="2"/>
  <c r="G24" i="2"/>
  <c r="G36" i="2"/>
  <c r="G10" i="9"/>
  <c r="G26" i="9"/>
  <c r="G36" i="9"/>
  <c r="G29" i="2"/>
  <c r="G15" i="9"/>
  <c r="G30" i="5"/>
  <c r="G19" i="8"/>
  <c r="G26" i="22"/>
  <c r="G29" i="6"/>
  <c r="G26" i="8"/>
  <c r="G17" i="15"/>
  <c r="G24" i="3"/>
  <c r="G29" i="3"/>
  <c r="G36" i="3"/>
  <c r="G19" i="6"/>
  <c r="G24" i="6"/>
  <c r="G10" i="5"/>
  <c r="G26" i="5"/>
  <c r="G10" i="8"/>
  <c r="G19" i="4"/>
  <c r="G26" i="4"/>
  <c r="G13" i="7"/>
  <c r="G19" i="7"/>
  <c r="G29" i="7"/>
  <c r="G19" i="2"/>
  <c r="G15" i="8"/>
  <c r="G22" i="15"/>
  <c r="G13" i="3"/>
  <c r="G19" i="3"/>
  <c r="G10" i="4"/>
  <c r="G10" i="15"/>
  <c r="G29" i="15"/>
  <c r="G25" i="15"/>
  <c r="F13" i="6"/>
  <c r="F36" i="2"/>
  <c r="F15" i="5"/>
  <c r="F15" i="8"/>
  <c r="F15" i="4"/>
  <c r="F36" i="4"/>
  <c r="F24" i="3"/>
  <c r="F25" i="22"/>
  <c r="F30" i="5"/>
  <c r="F19" i="5"/>
  <c r="F19" i="8"/>
  <c r="F13" i="3"/>
  <c r="F29" i="3"/>
  <c r="F19" i="6"/>
  <c r="F24" i="2"/>
  <c r="F36" i="9"/>
  <c r="F10" i="5"/>
  <c r="F29" i="7"/>
  <c r="F36" i="5"/>
  <c r="F19" i="9"/>
  <c r="F26" i="9"/>
  <c r="F26" i="4"/>
  <c r="F13" i="7"/>
  <c r="F19" i="7"/>
  <c r="F24" i="7"/>
  <c r="F36" i="7"/>
  <c r="F19" i="3"/>
  <c r="F36" i="3"/>
  <c r="F9" i="14"/>
  <c r="F17" i="14" s="1"/>
  <c r="F36" i="6"/>
  <c r="F13" i="2"/>
  <c r="F19" i="2"/>
  <c r="F10" i="9"/>
  <c r="F15" i="9"/>
  <c r="F10" i="8"/>
  <c r="F26" i="8"/>
  <c r="F30" i="8"/>
  <c r="F36" i="8"/>
  <c r="F10" i="4"/>
  <c r="F24" i="6"/>
  <c r="F26" i="5"/>
  <c r="F26" i="15"/>
  <c r="F13" i="15"/>
  <c r="F16" i="15"/>
  <c r="F21" i="14"/>
  <c r="F10" i="15"/>
  <c r="F22" i="15"/>
  <c r="F27" i="15"/>
  <c r="E30" i="9"/>
  <c r="E19" i="6"/>
  <c r="E29" i="6"/>
  <c r="E29" i="2"/>
  <c r="E30" i="8"/>
  <c r="E19" i="4"/>
  <c r="E9" i="14"/>
  <c r="E17" i="14" s="1"/>
  <c r="E26" i="8"/>
  <c r="E26" i="4"/>
  <c r="E13" i="7"/>
  <c r="E36" i="6"/>
  <c r="E15" i="5"/>
  <c r="E26" i="5"/>
  <c r="E36" i="9"/>
  <c r="E13" i="2"/>
  <c r="E24" i="2"/>
  <c r="E36" i="2"/>
  <c r="E19" i="9"/>
  <c r="E10" i="8"/>
  <c r="E10" i="9"/>
  <c r="E15" i="8"/>
  <c r="E19" i="3"/>
  <c r="E25" i="15"/>
  <c r="E19" i="2"/>
  <c r="E10" i="5"/>
  <c r="E13" i="6"/>
  <c r="E10" i="15"/>
  <c r="C1" i="21"/>
  <c r="E26" i="9"/>
  <c r="E30" i="5"/>
  <c r="E36" i="8"/>
  <c r="E10" i="4"/>
  <c r="E15" i="4"/>
  <c r="E13" i="3"/>
  <c r="E36" i="3"/>
  <c r="E26" i="22"/>
  <c r="E19" i="5"/>
  <c r="E36" i="5"/>
  <c r="E30" i="4"/>
  <c r="E36" i="4"/>
  <c r="E19" i="7"/>
  <c r="E24" i="7"/>
  <c r="E29" i="7"/>
  <c r="E24" i="3"/>
  <c r="E29" i="3"/>
  <c r="E25" i="22"/>
  <c r="E13" i="15"/>
  <c r="C1" i="24"/>
  <c r="E16" i="15"/>
  <c r="E29" i="15"/>
  <c r="N19" i="9"/>
  <c r="N19" i="5"/>
  <c r="N19" i="8"/>
  <c r="N24" i="7"/>
  <c r="N21" i="15"/>
  <c r="N29" i="6"/>
  <c r="N22" i="15"/>
  <c r="N26" i="5"/>
  <c r="N36" i="5"/>
  <c r="N10" i="8"/>
  <c r="N29" i="7"/>
  <c r="N30" i="9"/>
  <c r="N25" i="22"/>
  <c r="N19" i="2"/>
  <c r="N10" i="9"/>
  <c r="N26" i="9"/>
  <c r="N36" i="9"/>
  <c r="N10" i="5"/>
  <c r="N15" i="5"/>
  <c r="N36" i="4"/>
  <c r="N13" i="7"/>
  <c r="N19" i="7"/>
  <c r="N36" i="7"/>
  <c r="N13" i="3"/>
  <c r="N29" i="3"/>
  <c r="N19" i="6"/>
  <c r="N24" i="6"/>
  <c r="N36" i="6"/>
  <c r="N15" i="14"/>
  <c r="N15" i="9"/>
  <c r="N26" i="4"/>
  <c r="N24" i="3"/>
  <c r="N36" i="3"/>
  <c r="N13" i="6"/>
  <c r="N9" i="14"/>
  <c r="N17" i="14" s="1"/>
  <c r="N19" i="3"/>
  <c r="N13" i="2"/>
  <c r="N10" i="4"/>
  <c r="N19" i="4"/>
  <c r="N15" i="8"/>
  <c r="N36" i="8"/>
  <c r="N15" i="4"/>
  <c r="N24" i="22"/>
  <c r="N26" i="8"/>
  <c r="N27" i="22"/>
  <c r="N26" i="15"/>
  <c r="N10" i="15"/>
  <c r="N27" i="15" l="1"/>
  <c r="N20" i="14"/>
  <c r="I31" i="7"/>
  <c r="N31" i="6"/>
  <c r="N38" i="6" s="1"/>
  <c r="N42" i="6" s="1"/>
  <c r="H31" i="7"/>
  <c r="H38" i="7" s="1"/>
  <c r="H42" i="7" s="1"/>
  <c r="E21" i="14"/>
  <c r="G40" i="4"/>
  <c r="I30" i="15"/>
  <c r="L40" i="5"/>
  <c r="I27" i="15"/>
  <c r="L31" i="3"/>
  <c r="L38" i="3" s="1"/>
  <c r="L42" i="3" s="1"/>
  <c r="I38" i="7"/>
  <c r="I42" i="7" s="1"/>
  <c r="M31" i="7"/>
  <c r="N31" i="2"/>
  <c r="N38" i="2" s="1"/>
  <c r="N42" i="2" s="1"/>
  <c r="J40" i="9"/>
  <c r="L40" i="4"/>
  <c r="E40" i="8"/>
  <c r="E31" i="2"/>
  <c r="E38" i="2" s="1"/>
  <c r="E42" i="2" s="1"/>
  <c r="L31" i="7"/>
  <c r="L38" i="7" s="1"/>
  <c r="L42" i="7" s="1"/>
  <c r="F31" i="3"/>
  <c r="F38" i="3" s="1"/>
  <c r="F42" i="3" s="1"/>
  <c r="K26" i="15"/>
  <c r="H31" i="3"/>
  <c r="H38" i="3" s="1"/>
  <c r="H42" i="3" s="1"/>
  <c r="G31" i="3"/>
  <c r="G38" i="3" s="1"/>
  <c r="G42" i="3" s="1"/>
  <c r="G31" i="6"/>
  <c r="G38" i="6" s="1"/>
  <c r="G42" i="6" s="1"/>
  <c r="K31" i="3"/>
  <c r="K38" i="3" s="1"/>
  <c r="K42" i="3" s="1"/>
  <c r="M40" i="9"/>
  <c r="N40" i="9"/>
  <c r="E40" i="4"/>
  <c r="F40" i="4"/>
  <c r="F40" i="8"/>
  <c r="F31" i="2"/>
  <c r="F38" i="2" s="1"/>
  <c r="F42" i="2" s="1"/>
  <c r="F31" i="6"/>
  <c r="F38" i="6" s="1"/>
  <c r="F42" i="6" s="1"/>
  <c r="I31" i="6"/>
  <c r="I38" i="6" s="1"/>
  <c r="I42" i="6" s="1"/>
  <c r="M31" i="3"/>
  <c r="M38" i="3" s="1"/>
  <c r="M42" i="3" s="1"/>
  <c r="M31" i="2"/>
  <c r="M38" i="2" s="1"/>
  <c r="M42" i="2" s="1"/>
  <c r="M40" i="8"/>
  <c r="M31" i="6"/>
  <c r="M38" i="6" s="1"/>
  <c r="M42" i="6" s="1"/>
  <c r="M40" i="5"/>
  <c r="M38" i="7"/>
  <c r="M42" i="7" s="1"/>
  <c r="M40" i="4"/>
  <c r="L40" i="9"/>
  <c r="L31" i="6"/>
  <c r="L38" i="6" s="1"/>
  <c r="L42" i="6" s="1"/>
  <c r="L40" i="8"/>
  <c r="L27" i="15"/>
  <c r="L26" i="15"/>
  <c r="L31" i="2"/>
  <c r="L38" i="2" s="1"/>
  <c r="L42" i="2" s="1"/>
  <c r="K31" i="6"/>
  <c r="K38" i="6" s="1"/>
  <c r="K42" i="6" s="1"/>
  <c r="K27" i="15"/>
  <c r="K40" i="9"/>
  <c r="K40" i="8"/>
  <c r="K40" i="4"/>
  <c r="K31" i="7"/>
  <c r="K38" i="7" s="1"/>
  <c r="K42" i="7" s="1"/>
  <c r="K40" i="5"/>
  <c r="K31" i="2"/>
  <c r="K38" i="2" s="1"/>
  <c r="K42" i="2" s="1"/>
  <c r="J31" i="2"/>
  <c r="J38" i="2" s="1"/>
  <c r="J42" i="2" s="1"/>
  <c r="J31" i="6"/>
  <c r="J38" i="6" s="1"/>
  <c r="J42" i="6" s="1"/>
  <c r="J40" i="4"/>
  <c r="J40" i="5"/>
  <c r="J31" i="3"/>
  <c r="J38" i="3" s="1"/>
  <c r="J42" i="3" s="1"/>
  <c r="J40" i="8"/>
  <c r="J31" i="7"/>
  <c r="J38" i="7" s="1"/>
  <c r="J42" i="7" s="1"/>
  <c r="J27" i="15"/>
  <c r="J30" i="15"/>
  <c r="I31" i="3"/>
  <c r="I38" i="3" s="1"/>
  <c r="I42" i="3" s="1"/>
  <c r="I31" i="2"/>
  <c r="I38" i="2" s="1"/>
  <c r="I42" i="2" s="1"/>
  <c r="I40" i="4"/>
  <c r="I40" i="9"/>
  <c r="I40" i="8"/>
  <c r="I21" i="14"/>
  <c r="I40" i="5"/>
  <c r="H30" i="15"/>
  <c r="H31" i="2"/>
  <c r="H38" i="2" s="1"/>
  <c r="H42" i="2" s="1"/>
  <c r="H27" i="15"/>
  <c r="H40" i="4"/>
  <c r="H40" i="5"/>
  <c r="H31" i="6"/>
  <c r="H38" i="6" s="1"/>
  <c r="H42" i="6" s="1"/>
  <c r="H40" i="9"/>
  <c r="H40" i="8"/>
  <c r="H20" i="14"/>
  <c r="H21" i="14"/>
  <c r="G40" i="9"/>
  <c r="G40" i="8"/>
  <c r="G31" i="2"/>
  <c r="G38" i="2" s="1"/>
  <c r="G42" i="2" s="1"/>
  <c r="G31" i="7"/>
  <c r="G38" i="7" s="1"/>
  <c r="G42" i="7" s="1"/>
  <c r="G40" i="5"/>
  <c r="G27" i="15"/>
  <c r="G26" i="15"/>
  <c r="G30" i="15"/>
  <c r="F40" i="9"/>
  <c r="F40" i="5"/>
  <c r="F31" i="7"/>
  <c r="F38" i="7" s="1"/>
  <c r="F42" i="7" s="1"/>
  <c r="E31" i="7"/>
  <c r="E38" i="7" s="1"/>
  <c r="E42" i="7" s="1"/>
  <c r="E31" i="6"/>
  <c r="E38" i="6" s="1"/>
  <c r="E42" i="6" s="1"/>
  <c r="E40" i="9"/>
  <c r="E40" i="5"/>
  <c r="E31" i="3"/>
  <c r="E38" i="3" s="1"/>
  <c r="E42" i="3" s="1"/>
  <c r="E30" i="15"/>
  <c r="E27" i="15"/>
  <c r="E26" i="15"/>
  <c r="N40" i="5"/>
  <c r="N40" i="8"/>
  <c r="N31" i="3"/>
  <c r="N38" i="3" s="1"/>
  <c r="N42" i="3" s="1"/>
  <c r="N31" i="7"/>
  <c r="N38" i="7" s="1"/>
  <c r="N42" i="7" s="1"/>
  <c r="N40" i="4"/>
</calcChain>
</file>

<file path=xl/sharedStrings.xml><?xml version="1.0" encoding="utf-8"?>
<sst xmlns="http://schemas.openxmlformats.org/spreadsheetml/2006/main" count="1011" uniqueCount="233">
  <si>
    <t>Verwaltung / allgem. Betrieb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</si>
  <si>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</si>
  <si>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</si>
  <si>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</si>
  <si>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</si>
  <si>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</si>
  <si>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</si>
  <si>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</si>
  <si>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</si>
  <si>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</si>
  <si>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</si>
  <si>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</si>
  <si>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</si>
  <si>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</si>
  <si>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</si>
  <si>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Betriebsgebäude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</si>
  <si>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</si>
  <si>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</si>
  <si>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</si>
  <si>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</si>
  <si>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</si>
  <si>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</si>
  <si>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</si>
  <si>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</si>
  <si>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</si>
  <si>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</si>
  <si>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</si>
  <si>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</si>
  <si>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</si>
  <si>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</si>
  <si>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</si>
  <si>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</si>
  <si>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</si>
  <si>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</si>
  <si>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</si>
  <si>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</si>
  <si>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</si>
  <si>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</si>
  <si>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</si>
  <si>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</si>
  <si>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</si>
  <si>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</si>
  <si>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</si>
  <si>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</si>
  <si>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</si>
  <si>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</si>
  <si>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</si>
  <si>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</si>
  <si>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</si>
  <si>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</si>
  <si>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</si>
  <si>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</si>
  <si>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</si>
  <si>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</si>
  <si>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</si>
  <si>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</si>
  <si>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gesamt</t>
  </si>
  <si>
    <t>V e r g l e i c h   d e r   G r u p p e n m i t t e l w e r t e</t>
  </si>
  <si>
    <t>Tabelle: 1.6/ 1</t>
  </si>
  <si>
    <t>PG 1</t>
  </si>
  <si>
    <t>PG 2</t>
  </si>
  <si>
    <t>PG 3</t>
  </si>
  <si>
    <t>PG 4</t>
  </si>
  <si>
    <t>PG 5</t>
  </si>
  <si>
    <t>PG 6</t>
  </si>
  <si>
    <t>GKL 2</t>
  </si>
  <si>
    <t>GKL 1</t>
  </si>
  <si>
    <t>GKL 3</t>
  </si>
  <si>
    <t>Tabelle: 1.6/ 2</t>
  </si>
  <si>
    <t>Tabelle: 1.6/ 3</t>
  </si>
  <si>
    <t>Tabelle: 1.6/ 4</t>
  </si>
  <si>
    <t>Tabelle: 1.6/ 5</t>
  </si>
  <si>
    <t>Tabelle: 1.6/ 6</t>
  </si>
  <si>
    <t>Tabelle: 1.6/ 7</t>
  </si>
  <si>
    <t>Tabelle: 1.6/ 8</t>
  </si>
  <si>
    <t>Werte in Prozent; einschlagsbezogen</t>
  </si>
  <si>
    <t>KOSTEN</t>
  </si>
  <si>
    <t>ERTRÄGE</t>
  </si>
  <si>
    <t>Werte in Prozent; hiebsatzbezogen</t>
  </si>
  <si>
    <t>Tabelle: 1.7/ 1</t>
  </si>
  <si>
    <t>V e r g l e i c h   d e r   K o s t e n-   u n d   E r t r a g s s t r u k t u r</t>
  </si>
  <si>
    <t>Tabelle: 1.7/ 2</t>
  </si>
  <si>
    <t>in € je Efm bezogen auf den Einschlag</t>
  </si>
  <si>
    <t>in € je Efm bezogen auf den Hiebsatz</t>
  </si>
  <si>
    <t>in € je Hektar bezogen auf den Einschlag</t>
  </si>
  <si>
    <t>in € je Hektar bezogen auf den Hiebsatz</t>
  </si>
  <si>
    <t>Tabelle: 1.8/ 1</t>
  </si>
  <si>
    <t>V e r m ö g e n s e n t w i c k l u n g</t>
  </si>
  <si>
    <t>absolute Werte in €/ha (ES)</t>
  </si>
  <si>
    <t>Abschreibungen</t>
  </si>
  <si>
    <t>Investitionen</t>
  </si>
  <si>
    <t>Nettoinvestitionen</t>
  </si>
  <si>
    <t>Restbuchwerte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</si>
  <si>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</si>
  <si>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</si>
  <si>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</si>
  <si>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</si>
  <si>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</si>
  <si>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</si>
  <si>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Gebäude</t>
  </si>
  <si>
    <t>Struktur der Investitionen (%)</t>
  </si>
  <si>
    <t>Struktur der Restbuchwerte (%)</t>
  </si>
  <si>
    <t>Tabelle: 1.1/ 1</t>
  </si>
  <si>
    <t>A l l g e m e i n e   K e n n d a t e n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</si>
  <si>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</si>
  <si>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</si>
  <si>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</si>
  <si>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</si>
  <si>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</si>
  <si>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</si>
  <si>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</si>
  <si>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</si>
  <si>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</si>
  <si>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</si>
  <si>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</si>
  <si>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</si>
  <si>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</si>
  <si>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</si>
  <si>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</si>
  <si>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</si>
  <si>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</si>
  <si>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</si>
  <si>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Tabelle: 1.2/ 1</t>
  </si>
  <si>
    <t>D e c k u n g s b e i t r a g s k a l k u l a t i o n</t>
  </si>
  <si>
    <t>1, in € je Efm bezogen auf den Einschlag</t>
  </si>
  <si>
    <t xml:space="preserve">   Holzerträge</t>
  </si>
  <si>
    <t>= Deckungsbeitrag I</t>
  </si>
  <si>
    <t>-- Waldbaukosten</t>
  </si>
  <si>
    <t>+ sonstige Erträge</t>
  </si>
  <si>
    <t>-- Verwaltungskosten</t>
  </si>
  <si>
    <t>= Betriebserfolg</t>
  </si>
  <si>
    <t>2, in € je Efm bezogen auf den Hiebsatz</t>
  </si>
  <si>
    <t>Tabelle: 1.2/ 2</t>
  </si>
  <si>
    <t>1, in € je Hektar bezogen auf den Einschlag</t>
  </si>
  <si>
    <t>Tabelle: 1.3/ 1</t>
  </si>
  <si>
    <t>E r t r a g   u n d   E r f o l g   d e r   H o l z p r o d u k t i o n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</si>
  <si>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</si>
  <si>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</si>
  <si>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</si>
  <si>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</si>
  <si>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</si>
  <si>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</si>
  <si>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</si>
  <si>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</si>
  <si>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</si>
  <si>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</si>
  <si>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</si>
  <si>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</si>
  <si>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</si>
  <si>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</si>
  <si>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</si>
  <si>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</si>
  <si>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</si>
  <si>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1.3/ 2</t>
  </si>
  <si>
    <t>Tabelle: 1.3/ 3</t>
  </si>
  <si>
    <t>Tabelle: 1.3/ 4</t>
  </si>
  <si>
    <t>Tabelle: 1.4/ 1</t>
  </si>
  <si>
    <t>W i r t s c h a f t s k e n n z a h l e n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</si>
  <si>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</si>
  <si>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</si>
  <si>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</si>
  <si>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</si>
  <si>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</si>
  <si>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</si>
  <si>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</si>
  <si>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</si>
  <si>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</si>
  <si>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</si>
  <si>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</si>
  <si>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</si>
  <si>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</si>
  <si>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</si>
  <si>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</si>
  <si>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</si>
  <si>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</si>
  <si>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</si>
  <si>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</si>
  <si>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</si>
  <si>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Tabelle: 1.5/ 1</t>
  </si>
  <si>
    <t>H o l z e r t r ä g e</t>
  </si>
  <si>
    <t>Werte in € je Festmeter Einschlag</t>
  </si>
  <si>
    <t>Ertragsart</t>
  </si>
  <si>
    <t>Holzverkauf nach Parität</t>
  </si>
  <si>
    <t>Stock</t>
  </si>
  <si>
    <t>Waldort</t>
  </si>
  <si>
    <t>Straße</t>
  </si>
  <si>
    <t>Holzhof</t>
  </si>
  <si>
    <t>Bahn, Hafen</t>
  </si>
  <si>
    <t>Haus, Werk</t>
  </si>
  <si>
    <t>Grenze, Export</t>
  </si>
  <si>
    <t>Holzverkauf nach Holzart</t>
  </si>
  <si>
    <t>Nadelholz</t>
  </si>
  <si>
    <t>Laubholz</t>
  </si>
  <si>
    <t>Holzverkauf nach Sortiment</t>
  </si>
  <si>
    <t>Schwachholz-Sondersorten</t>
  </si>
  <si>
    <t>Industrieholz</t>
  </si>
  <si>
    <t>Brennholz</t>
  </si>
  <si>
    <t>unausgeformt</t>
  </si>
  <si>
    <t>Tabelle: 1.5/ 2</t>
  </si>
  <si>
    <t>S t r u k t u r   d e r   H o l z e r t r ä g e   1 :   Mengen</t>
  </si>
  <si>
    <t>Werte in Prozent</t>
  </si>
  <si>
    <t>Tabelle: 1.5/ 3</t>
  </si>
  <si>
    <t>S t r u k t u r   d e r   H o l z e r t r ä g e   2 :   Werte</t>
  </si>
  <si>
    <t>Sägerundholz</t>
  </si>
  <si>
    <t xml:space="preserve">  Summe Sägeholz</t>
  </si>
  <si>
    <t>+ Erträge Bringungsanlagen</t>
  </si>
  <si>
    <t>-- Kosten Bringungsanlagen</t>
  </si>
  <si>
    <t>+ Erträge 1. Produktionsstufe</t>
  </si>
  <si>
    <t>+ Erträge Gebäude &amp; Anlagen</t>
  </si>
  <si>
    <t>-- Kosten Gebäude &amp; Anlagen</t>
  </si>
  <si>
    <t>= Deckungsbeitrag III</t>
  </si>
  <si>
    <t>4, in € je Hektar bezogen auf den Hiebsatz</t>
  </si>
  <si>
    <t>Holzerträge brutto</t>
  </si>
  <si>
    <t>-- Holzerntekosten netto</t>
  </si>
  <si>
    <t>Entgelte Maschinen &amp; sonstiges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</si>
  <si>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</si>
  <si>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</si>
  <si>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</si>
  <si>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</si>
  <si>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</si>
  <si>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</si>
  <si>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</si>
  <si>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= Deckungsbeitrag II</t>
  </si>
  <si>
    <t>= Deckungsbeitrag IV</t>
  </si>
  <si>
    <t>Mieten und Pachten</t>
  </si>
  <si>
    <t>Tabelle: 1.4/ 2</t>
  </si>
  <si>
    <t>Gebäude &amp; sonstige Anlagen</t>
  </si>
  <si>
    <t>Summe Holzproduktion</t>
  </si>
  <si>
    <t>Jagdbetrieb</t>
  </si>
  <si>
    <t>Summe Holzproduktion &amp; Jagd</t>
  </si>
  <si>
    <t>5, Deckungseinschläge (Werte in Efm/ha)</t>
  </si>
  <si>
    <t>6, Deckungseinschläge in % des Hiebsatzes (Werte in Prozent)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</si>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</sst>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4" fontId="4" fillId="0" borderId="0" xfId="0" applyNumberFormat="1" applyFont="1" applyAlignment="1">
      <alignment horizontal="right"/>
    </xf>
    <xf numFmtId="0" fontId="5" fillId="0" borderId="0" xfId="0" applyFo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right"/>
    </xf>
    <xf numFmtId="3" fontId="0" fillId="0" borderId="0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quotePrefix="1"/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0" fillId="0" borderId="0" xfId="0" applyNumberFormat="1" applyBorder="1" applyAlignment="1">
      <alignment horizontal="right"/>
    </xf>
    <xf numFmtId="164" fontId="3" fillId="0" borderId="0" xfId="0" applyNumberFormat="1" applyFont="1" applyAlignment="1">
      <alignment horizontal="right"/>
    </xf>
    <xf numFmtId="164" fontId="3" fillId="0" borderId="0" xfId="0" applyNumberFormat="1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164" fontId="1" fillId="0" borderId="0" xfId="0" applyNumberFormat="1" applyFont="1" applyBorder="1" applyAlignment="1">
      <alignment horizontal="right"/>
    </xf>
    <xf numFmtId="4" fontId="0" fillId="0" borderId="0" xfId="0" applyNumberFormat="1" applyBorder="1" applyAlignment="1">
      <alignment horizontal="right"/>
    </xf>
    <xf numFmtId="0" fontId="0" fillId="0" borderId="0" xfId="0" applyBorder="1"/>
    <xf numFmtId="49" fontId="0" fillId="0" borderId="0" xfId="0" applyNumberFormat="1"/>
    <xf numFmtId="49" fontId="3" fillId="0" borderId="0" xfId="0" applyNumberFormat="1" applyFont="1"/>
    <xf numFmtId="4" fontId="4" fillId="0" borderId="0" xfId="0" applyNumberFormat="1" applyFont="1" applyBorder="1" applyAlignment="1">
      <alignment horizontal="right"/>
    </xf>
    <xf numFmtId="0" fontId="6" fillId="0" borderId="0" xfId="0" applyFont="1"/>
    <xf numFmtId="0" fontId="7" fillId="0" borderId="0" xfId="0" applyFont="1"/>
    <xf numFmtId="0" fontId="7" fillId="0" borderId="1" xfId="0" applyFont="1" applyBorder="1"/>
    <xf numFmtId="4" fontId="0" fillId="0" borderId="0" xfId="0" applyNumberFormat="1"/>
    <xf numFmtId="3" fontId="3" fillId="0" borderId="0" xfId="0" applyNumberFormat="1" applyFont="1" applyAlignment="1">
      <alignment horizontal="right"/>
    </xf>
    <xf numFmtId="3" fontId="3" fillId="0" borderId="0" xfId="0" applyNumberFormat="1" applyFont="1" applyBorder="1" applyAlignment="1">
      <alignment horizontal="right"/>
    </xf>
    <xf numFmtId="164" fontId="4" fillId="0" borderId="0" xfId="0" applyNumberFormat="1" applyFont="1" applyAlignment="1">
      <alignment horizontal="right"/>
    </xf>
    <xf numFmtId="164" fontId="5" fillId="0" borderId="0" xfId="0" applyNumberFormat="1" applyFont="1" applyBorder="1" applyAlignment="1">
      <alignment horizontal="right"/>
    </xf>
    <xf numFmtId="164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3" fontId="5" fillId="0" borderId="0" xfId="0" applyNumberFormat="1" applyFont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3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tabSelected="1"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5" width="8.7109375" customWidth="1"/>
    <col min="6" max="6" width="10" customWidth="1"/>
    <col min="7" max="9" width="8.7109375" customWidth="1"/>
    <col min="10" max="10" width="8.85546875" customWidth="1"/>
    <col min="11" max="11" width="8.7109375" customWidth="1"/>
    <col min="12" max="12" width="9.7109375" customWidth="1"/>
    <col min="13" max="13" width="9.42578125" customWidth="1"/>
    <col min="14" max="14" width="9.14062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102</v>
      </c>
    </row>
    <row r="2" spans="1:15" ht="15.75" customHeight="1" x14ac:dyDescent="0.2">
      <c r="D2" s="47" t="s">
        <v>103</v>
      </c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/>
      <c r="E3" s="48"/>
      <c r="F3" s="48"/>
      <c r="G3" s="48"/>
      <c r="H3" s="48"/>
      <c r="I3" s="48"/>
      <c r="J3" s="48"/>
      <c r="K3" s="48"/>
      <c r="L3" s="48"/>
      <c r="M3" s="48"/>
    </row>
    <row r="4" spans="1:15" ht="36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17"/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2" customHeight="1" x14ac:dyDescent="0.2">
      <c r="B7" t="s">
        <v>104</v>
      </c>
      <c r="E7" s="19">
        <v>5</v>
      </c>
      <c r="F7" s="19">
        <v>20</v>
      </c>
      <c r="G7" s="19">
        <v>3</v>
      </c>
      <c r="H7" s="19">
        <v>26</v>
      </c>
      <c r="I7" s="19">
        <v>22</v>
      </c>
      <c r="J7" s="19">
        <v>7</v>
      </c>
      <c r="K7" s="19">
        <v>23</v>
      </c>
      <c r="L7" s="19">
        <v>42</v>
      </c>
      <c r="M7" s="19">
        <v>18</v>
      </c>
      <c r="N7" s="19">
        <v>83</v>
      </c>
      <c r="O7" s="28"/>
    </row>
    <row r="8" spans="1:15" ht="12" customHeight="1" x14ac:dyDescent="0.2">
      <c r="E8" s="19"/>
      <c r="F8" s="19"/>
      <c r="G8" s="19"/>
      <c r="H8" s="19"/>
      <c r="I8" s="19"/>
      <c r="J8" s="19"/>
      <c r="K8" s="19"/>
      <c r="L8" s="19"/>
      <c r="M8" s="19"/>
      <c r="N8" s="19"/>
      <c r="O8" s="28"/>
    </row>
    <row r="9" spans="1:15" ht="12" customHeight="1" x14ac:dyDescent="0.2">
      <c r="B9" t="s">
        <v>105</v>
      </c>
      <c r="E9" s="19">
        <v>11847</v>
      </c>
      <c r="F9" s="19">
        <v>69837.91</v>
      </c>
      <c r="G9" s="19">
        <v>4395</v>
      </c>
      <c r="H9" s="19">
        <v>111127.61</v>
      </c>
      <c r="I9" s="19">
        <v>88643</v>
      </c>
      <c r="J9" s="19">
        <v>53470.75</v>
      </c>
      <c r="K9" s="19">
        <v>19942</v>
      </c>
      <c r="L9" s="19">
        <v>133672.60999999999</v>
      </c>
      <c r="M9" s="19">
        <v>185706.66</v>
      </c>
      <c r="N9" s="19">
        <v>339321.27</v>
      </c>
    </row>
    <row r="10" spans="1:15" ht="12" customHeight="1" x14ac:dyDescent="0.2">
      <c r="B10" t="s">
        <v>106</v>
      </c>
      <c r="E10" s="19">
        <f t="shared" ref="E10:N10" si="0">+E9/E7</f>
        <v>2369.4</v>
      </c>
      <c r="F10" s="19">
        <f t="shared" si="0"/>
        <v>3491.8955000000001</v>
      </c>
      <c r="G10" s="19">
        <f t="shared" si="0"/>
        <v>1465</v>
      </c>
      <c r="H10" s="19">
        <f t="shared" si="0"/>
        <v>4274.1388461538463</v>
      </c>
      <c r="I10" s="19">
        <f t="shared" si="0"/>
        <v>4029.2272727272725</v>
      </c>
      <c r="J10" s="19">
        <f t="shared" si="0"/>
        <v>7638.6785714285716</v>
      </c>
      <c r="K10" s="19">
        <f t="shared" si="0"/>
        <v>867.04347826086962</v>
      </c>
      <c r="L10" s="19">
        <f t="shared" si="0"/>
        <v>3182.6811904761903</v>
      </c>
      <c r="M10" s="19">
        <f t="shared" si="0"/>
        <v>10317.036666666667</v>
      </c>
      <c r="N10" s="19">
        <f t="shared" si="0"/>
        <v>4088.2080722891569</v>
      </c>
      <c r="O10" s="18"/>
    </row>
    <row r="11" spans="1:15" ht="12" customHeight="1" x14ac:dyDescent="0.2"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8"/>
    </row>
    <row r="12" spans="1:15" ht="12" customHeight="1" x14ac:dyDescent="0.2">
      <c r="B12" t="s">
        <v>107</v>
      </c>
      <c r="E12" s="19">
        <v>10891</v>
      </c>
      <c r="F12" s="19">
        <v>67652.02</v>
      </c>
      <c r="G12" s="19">
        <v>4395</v>
      </c>
      <c r="H12" s="19">
        <v>105010.6</v>
      </c>
      <c r="I12" s="19">
        <v>71699</v>
      </c>
      <c r="J12" s="19">
        <v>44225.38</v>
      </c>
      <c r="K12" s="19">
        <v>18786</v>
      </c>
      <c r="L12" s="19">
        <v>118742.6</v>
      </c>
      <c r="M12" s="19">
        <v>166344.4</v>
      </c>
      <c r="N12" s="19">
        <v>303873</v>
      </c>
      <c r="O12" s="18"/>
    </row>
    <row r="13" spans="1:15" ht="12" customHeight="1" x14ac:dyDescent="0.2">
      <c r="B13" t="s">
        <v>108</v>
      </c>
      <c r="E13" s="19">
        <f t="shared" ref="E13:N13" si="1">+E12/E7</f>
        <v>2178.1999999999998</v>
      </c>
      <c r="F13" s="19">
        <f t="shared" si="1"/>
        <v>3382.6010000000001</v>
      </c>
      <c r="G13" s="19">
        <f t="shared" si="1"/>
        <v>1465</v>
      </c>
      <c r="H13" s="19">
        <f t="shared" si="1"/>
        <v>4038.8692307692309</v>
      </c>
      <c r="I13" s="19">
        <f t="shared" si="1"/>
        <v>3259.0454545454545</v>
      </c>
      <c r="J13" s="19">
        <f t="shared" si="1"/>
        <v>6317.9114285714286</v>
      </c>
      <c r="K13" s="19">
        <f t="shared" si="1"/>
        <v>816.78260869565213</v>
      </c>
      <c r="L13" s="19">
        <f t="shared" si="1"/>
        <v>2827.2047619047621</v>
      </c>
      <c r="M13" s="19">
        <f t="shared" si="1"/>
        <v>9241.3555555555558</v>
      </c>
      <c r="N13" s="19">
        <f t="shared" si="1"/>
        <v>3661.1204819277109</v>
      </c>
      <c r="O13" s="18"/>
    </row>
    <row r="14" spans="1:15" ht="12" customHeight="1" x14ac:dyDescent="0.2"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8"/>
    </row>
    <row r="15" spans="1:15" ht="12" customHeight="1" x14ac:dyDescent="0.2">
      <c r="B15" t="s">
        <v>109</v>
      </c>
      <c r="E15" s="19">
        <v>72600</v>
      </c>
      <c r="F15" s="19">
        <v>462700</v>
      </c>
      <c r="G15" s="19">
        <v>24800</v>
      </c>
      <c r="H15" s="19">
        <v>683660</v>
      </c>
      <c r="I15" s="19">
        <v>331740</v>
      </c>
      <c r="J15" s="19">
        <v>212010</v>
      </c>
      <c r="K15" s="19">
        <v>108380</v>
      </c>
      <c r="L15" s="19">
        <v>651080</v>
      </c>
      <c r="M15" s="19">
        <v>1028050</v>
      </c>
      <c r="N15" s="19">
        <v>1787510</v>
      </c>
      <c r="O15" s="18"/>
    </row>
    <row r="16" spans="1:15" ht="12" customHeight="1" x14ac:dyDescent="0.2">
      <c r="B16" t="s">
        <v>110</v>
      </c>
      <c r="E16" s="19">
        <f t="shared" ref="E16:N16" si="2">+E15/E7</f>
        <v>14520</v>
      </c>
      <c r="F16" s="19">
        <f t="shared" si="2"/>
        <v>23135</v>
      </c>
      <c r="G16" s="19">
        <f t="shared" si="2"/>
        <v>8266.6666666666661</v>
      </c>
      <c r="H16" s="19">
        <f t="shared" si="2"/>
        <v>26294.615384615383</v>
      </c>
      <c r="I16" s="19">
        <f t="shared" si="2"/>
        <v>15079.09090909091</v>
      </c>
      <c r="J16" s="19">
        <f t="shared" si="2"/>
        <v>30287.142857142859</v>
      </c>
      <c r="K16" s="19">
        <f t="shared" si="2"/>
        <v>4712.173913043478</v>
      </c>
      <c r="L16" s="19">
        <f t="shared" si="2"/>
        <v>15501.904761904761</v>
      </c>
      <c r="M16" s="19">
        <f t="shared" si="2"/>
        <v>57113.888888888891</v>
      </c>
      <c r="N16" s="19">
        <f t="shared" si="2"/>
        <v>21536.265060240963</v>
      </c>
      <c r="O16" s="18"/>
    </row>
    <row r="17" spans="2:15" ht="12" customHeight="1" x14ac:dyDescent="0.2">
      <c r="B17" t="s">
        <v>111</v>
      </c>
      <c r="E17" s="6">
        <f t="shared" ref="E17:N17" si="3">+E15/E12</f>
        <v>6.6660545404462397</v>
      </c>
      <c r="F17" s="6">
        <f t="shared" si="3"/>
        <v>6.8394114469900522</v>
      </c>
      <c r="G17" s="6">
        <f t="shared" si="3"/>
        <v>5.6427758816837317</v>
      </c>
      <c r="H17" s="6">
        <f t="shared" si="3"/>
        <v>6.5103903796378644</v>
      </c>
      <c r="I17" s="6">
        <f t="shared" si="3"/>
        <v>4.626842773260436</v>
      </c>
      <c r="J17" s="6">
        <f t="shared" si="3"/>
        <v>4.7938536650222119</v>
      </c>
      <c r="K17" s="6">
        <f t="shared" si="3"/>
        <v>5.7691898222080269</v>
      </c>
      <c r="L17" s="6">
        <f t="shared" si="3"/>
        <v>5.4831206323594053</v>
      </c>
      <c r="M17" s="6">
        <f t="shared" si="3"/>
        <v>6.1802501316545673</v>
      </c>
      <c r="N17" s="6">
        <f t="shared" si="3"/>
        <v>5.8824245655257297</v>
      </c>
      <c r="O17" s="28"/>
    </row>
    <row r="18" spans="2:15" ht="12" customHeight="1" x14ac:dyDescent="0.2">
      <c r="B18" t="s">
        <v>112</v>
      </c>
      <c r="E18" s="6">
        <v>-9.1818933064091723E-3</v>
      </c>
      <c r="F18" s="6">
        <v>-3.010691748353068</v>
      </c>
      <c r="G18" s="6">
        <v>12.301840057006935</v>
      </c>
      <c r="H18" s="6">
        <v>-1.2001703723142279</v>
      </c>
      <c r="I18" s="6">
        <v>-2.7566264288143572</v>
      </c>
      <c r="J18" s="6">
        <v>0</v>
      </c>
      <c r="K18" s="6">
        <v>-1.9249713472008254</v>
      </c>
      <c r="L18" s="6">
        <v>-2.5454880429689819</v>
      </c>
      <c r="M18" s="6">
        <v>-1.3746103190527896</v>
      </c>
      <c r="N18" s="6">
        <v>-1.6739622721431469</v>
      </c>
      <c r="O18" s="28"/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3"/>
    </row>
    <row r="20" spans="2:15" ht="12" customHeight="1" x14ac:dyDescent="0.2">
      <c r="B20" t="s">
        <v>113</v>
      </c>
      <c r="E20" s="19">
        <v>79688</v>
      </c>
      <c r="F20" s="19">
        <v>553274.81999999995</v>
      </c>
      <c r="G20" s="19">
        <v>29837.98</v>
      </c>
      <c r="H20" s="19">
        <v>768384.08</v>
      </c>
      <c r="I20" s="19">
        <v>421127.45</v>
      </c>
      <c r="J20" s="19">
        <v>259396.55</v>
      </c>
      <c r="K20" s="19">
        <v>122252</v>
      </c>
      <c r="L20" s="19">
        <v>809222.48</v>
      </c>
      <c r="M20" s="19">
        <v>1180234.3999999999</v>
      </c>
      <c r="N20" s="19">
        <v>2111708.88</v>
      </c>
      <c r="O20" s="18"/>
    </row>
    <row r="21" spans="2:15" ht="12" customHeight="1" x14ac:dyDescent="0.2">
      <c r="B21" t="s">
        <v>114</v>
      </c>
      <c r="E21" s="19">
        <f t="shared" ref="E21:N21" si="4">+E20/E7</f>
        <v>15937.6</v>
      </c>
      <c r="F21" s="19">
        <f t="shared" si="4"/>
        <v>27663.740999999998</v>
      </c>
      <c r="G21" s="19">
        <f t="shared" si="4"/>
        <v>9945.9933333333338</v>
      </c>
      <c r="H21" s="19">
        <f t="shared" si="4"/>
        <v>29553.233846153846</v>
      </c>
      <c r="I21" s="19">
        <f t="shared" si="4"/>
        <v>19142.156818181818</v>
      </c>
      <c r="J21" s="19">
        <f t="shared" si="4"/>
        <v>37056.65</v>
      </c>
      <c r="K21" s="19">
        <f t="shared" si="4"/>
        <v>5315.304347826087</v>
      </c>
      <c r="L21" s="19">
        <f t="shared" si="4"/>
        <v>19267.201904761903</v>
      </c>
      <c r="M21" s="19">
        <f t="shared" si="4"/>
        <v>65568.577777777769</v>
      </c>
      <c r="N21" s="19">
        <f t="shared" si="4"/>
        <v>25442.275662650602</v>
      </c>
      <c r="O21" s="18"/>
    </row>
    <row r="22" spans="2:15" ht="12" customHeight="1" x14ac:dyDescent="0.2">
      <c r="B22" t="s">
        <v>115</v>
      </c>
      <c r="E22" s="6">
        <f t="shared" ref="E22:N22" si="5">+E20/E12</f>
        <v>7.3168671380038566</v>
      </c>
      <c r="F22" s="6">
        <f t="shared" si="5"/>
        <v>8.1782453798127523</v>
      </c>
      <c r="G22" s="6">
        <f t="shared" si="5"/>
        <v>6.7890739476678039</v>
      </c>
      <c r="H22" s="6">
        <f t="shared" si="5"/>
        <v>7.3172049297880397</v>
      </c>
      <c r="I22" s="6">
        <f t="shared" si="5"/>
        <v>5.8735470508654233</v>
      </c>
      <c r="J22" s="6">
        <f t="shared" si="5"/>
        <v>5.8653323046630694</v>
      </c>
      <c r="K22" s="6">
        <f t="shared" si="5"/>
        <v>6.5076120515277331</v>
      </c>
      <c r="L22" s="6">
        <f t="shared" si="5"/>
        <v>6.8149297724658204</v>
      </c>
      <c r="M22" s="6">
        <f t="shared" si="5"/>
        <v>7.0951255347339615</v>
      </c>
      <c r="N22" s="6">
        <f t="shared" si="5"/>
        <v>6.9493139568174858</v>
      </c>
      <c r="O22" s="28"/>
    </row>
    <row r="23" spans="2:15" ht="12" customHeight="1" x14ac:dyDescent="0.2">
      <c r="B23" t="s">
        <v>116</v>
      </c>
      <c r="E23" s="6">
        <v>1.7594257344699473</v>
      </c>
      <c r="F23" s="6">
        <v>-8.9405417710643427</v>
      </c>
      <c r="G23" s="6">
        <v>44.654030758905556</v>
      </c>
      <c r="H23" s="6">
        <v>2.4121386477324855</v>
      </c>
      <c r="I23" s="6">
        <v>5.04971908267812</v>
      </c>
      <c r="J23" s="6">
        <v>4.6083494381521328</v>
      </c>
      <c r="K23" s="6">
        <v>5.5942485773252759</v>
      </c>
      <c r="L23" s="6">
        <v>-4.8979282899752414</v>
      </c>
      <c r="M23" s="6">
        <v>2.8988537731981276</v>
      </c>
      <c r="N23" s="6">
        <v>-7.1624130577436738E-3</v>
      </c>
      <c r="O23" s="28"/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3"/>
    </row>
    <row r="25" spans="2:15" ht="12" customHeight="1" x14ac:dyDescent="0.2">
      <c r="B25" t="s">
        <v>117</v>
      </c>
      <c r="E25" s="19">
        <f t="shared" ref="E25:N25" si="6">+E20-E15</f>
        <v>7088</v>
      </c>
      <c r="F25" s="19">
        <f t="shared" si="6"/>
        <v>90574.819999999949</v>
      </c>
      <c r="G25" s="19">
        <f t="shared" si="6"/>
        <v>5037.9799999999996</v>
      </c>
      <c r="H25" s="19">
        <f t="shared" si="6"/>
        <v>84724.079999999958</v>
      </c>
      <c r="I25" s="19">
        <f t="shared" si="6"/>
        <v>89387.450000000012</v>
      </c>
      <c r="J25" s="19">
        <f t="shared" si="6"/>
        <v>47386.549999999988</v>
      </c>
      <c r="K25" s="19">
        <f t="shared" si="6"/>
        <v>13872</v>
      </c>
      <c r="L25" s="19">
        <f t="shared" si="6"/>
        <v>158142.47999999998</v>
      </c>
      <c r="M25" s="19">
        <f t="shared" si="6"/>
        <v>152184.39999999991</v>
      </c>
      <c r="N25" s="19">
        <f t="shared" si="6"/>
        <v>324198.87999999989</v>
      </c>
      <c r="O25" s="19"/>
    </row>
    <row r="26" spans="2:15" ht="12" customHeight="1" x14ac:dyDescent="0.2">
      <c r="B26" t="s">
        <v>118</v>
      </c>
      <c r="E26" s="19">
        <f t="shared" ref="E26:N26" si="7">+E25/E7</f>
        <v>1417.6</v>
      </c>
      <c r="F26" s="19">
        <f t="shared" si="7"/>
        <v>4528.7409999999973</v>
      </c>
      <c r="G26" s="19">
        <f t="shared" si="7"/>
        <v>1679.3266666666666</v>
      </c>
      <c r="H26" s="19">
        <f t="shared" si="7"/>
        <v>3258.61846153846</v>
      </c>
      <c r="I26" s="19">
        <f t="shared" si="7"/>
        <v>4063.0659090909098</v>
      </c>
      <c r="J26" s="19">
        <f t="shared" si="7"/>
        <v>6769.5071428571409</v>
      </c>
      <c r="K26" s="19">
        <f t="shared" si="7"/>
        <v>603.13043478260875</v>
      </c>
      <c r="L26" s="19">
        <f t="shared" si="7"/>
        <v>3765.2971428571423</v>
      </c>
      <c r="M26" s="19">
        <f t="shared" si="7"/>
        <v>8454.6888888888843</v>
      </c>
      <c r="N26" s="19">
        <f t="shared" si="7"/>
        <v>3906.0106024096372</v>
      </c>
      <c r="O26" s="19"/>
    </row>
    <row r="27" spans="2:15" ht="12" customHeight="1" x14ac:dyDescent="0.2">
      <c r="B27" t="s">
        <v>119</v>
      </c>
      <c r="E27" s="6">
        <f t="shared" ref="E27:N27" si="8">+E25/E12</f>
        <v>0.65081259755761633</v>
      </c>
      <c r="F27" s="6">
        <f t="shared" si="8"/>
        <v>1.3388339328226997</v>
      </c>
      <c r="G27" s="6">
        <f t="shared" si="8"/>
        <v>1.1462980659840727</v>
      </c>
      <c r="H27" s="6">
        <f t="shared" si="8"/>
        <v>0.80681455015017489</v>
      </c>
      <c r="I27" s="6">
        <f t="shared" si="8"/>
        <v>1.2467042776049877</v>
      </c>
      <c r="J27" s="6">
        <f t="shared" si="8"/>
        <v>1.0714786396408575</v>
      </c>
      <c r="K27" s="6">
        <f t="shared" si="8"/>
        <v>0.73842222931970614</v>
      </c>
      <c r="L27" s="6">
        <f t="shared" si="8"/>
        <v>1.3318091401064149</v>
      </c>
      <c r="M27" s="6">
        <f t="shared" si="8"/>
        <v>0.91487540307939375</v>
      </c>
      <c r="N27" s="6">
        <f t="shared" si="8"/>
        <v>1.0668893912917563</v>
      </c>
      <c r="O27" s="6"/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120</v>
      </c>
      <c r="E29" s="6">
        <f t="shared" ref="E29:N29" si="9">+E20/E15*100</f>
        <v>109.76308539944904</v>
      </c>
      <c r="F29" s="6">
        <f t="shared" si="9"/>
        <v>119.57527987897126</v>
      </c>
      <c r="G29" s="6">
        <f t="shared" si="9"/>
        <v>120.31443548387098</v>
      </c>
      <c r="H29" s="6">
        <f t="shared" si="9"/>
        <v>112.39272152824502</v>
      </c>
      <c r="I29" s="6">
        <f t="shared" si="9"/>
        <v>126.94503225417495</v>
      </c>
      <c r="J29" s="6">
        <f t="shared" si="9"/>
        <v>122.35109192962597</v>
      </c>
      <c r="K29" s="6">
        <f t="shared" si="9"/>
        <v>112.79940948514486</v>
      </c>
      <c r="L29" s="6">
        <f t="shared" si="9"/>
        <v>124.28925477667873</v>
      </c>
      <c r="M29" s="6">
        <f t="shared" si="9"/>
        <v>114.80320996060502</v>
      </c>
      <c r="N29" s="6">
        <f t="shared" si="9"/>
        <v>118.13689881455207</v>
      </c>
      <c r="O29" s="6"/>
    </row>
    <row r="30" spans="2:15" ht="12" customHeight="1" x14ac:dyDescent="0.2">
      <c r="B30" t="s">
        <v>121</v>
      </c>
      <c r="E30" s="6">
        <f t="shared" ref="E30:N30" si="10">+E25/E20*100</f>
        <v>8.8946892882240736</v>
      </c>
      <c r="F30" s="6">
        <f t="shared" si="10"/>
        <v>16.370674523015516</v>
      </c>
      <c r="G30" s="6">
        <f t="shared" si="10"/>
        <v>16.884453974431242</v>
      </c>
      <c r="H30" s="6">
        <f t="shared" si="10"/>
        <v>11.026266967946546</v>
      </c>
      <c r="I30" s="6">
        <f t="shared" si="10"/>
        <v>21.225747692296004</v>
      </c>
      <c r="J30" s="6">
        <f t="shared" si="10"/>
        <v>18.267995468713824</v>
      </c>
      <c r="K30" s="6">
        <f t="shared" si="10"/>
        <v>11.34705362693453</v>
      </c>
      <c r="L30" s="6">
        <f t="shared" si="10"/>
        <v>19.542521853817011</v>
      </c>
      <c r="M30" s="6">
        <f t="shared" si="10"/>
        <v>12.894421650478915</v>
      </c>
      <c r="N30" s="6">
        <f t="shared" si="10"/>
        <v>15.352441952131199</v>
      </c>
      <c r="O30" s="6"/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3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3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3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3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f>Holzertrag!C1</f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198</v>
      </c>
    </row>
    <row r="2" spans="1:15" ht="15.75" customHeight="1" x14ac:dyDescent="0.2">
      <c r="D2" s="47" t="s">
        <v>199</v>
      </c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200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30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17"/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181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136</v>
      </c>
      <c r="E9" s="22">
        <v>106.01097892788125</v>
      </c>
      <c r="F9" s="22">
        <v>99.879786421425706</v>
      </c>
      <c r="G9" s="22">
        <v>96.194190064968268</v>
      </c>
      <c r="H9" s="22">
        <v>99.74081164929909</v>
      </c>
      <c r="I9" s="22">
        <v>99.139188340875663</v>
      </c>
      <c r="J9" s="22">
        <v>98.539112499189898</v>
      </c>
      <c r="K9" s="22">
        <v>98.907449330739666</v>
      </c>
      <c r="L9" s="22">
        <v>99.790699815131134</v>
      </c>
      <c r="M9" s="22">
        <v>99.703347337554973</v>
      </c>
      <c r="N9" s="22">
        <v>99.69066106799589</v>
      </c>
      <c r="O9" s="23"/>
    </row>
    <row r="10" spans="1:15" ht="12" customHeight="1" x14ac:dyDescent="0.2">
      <c r="B10" t="s">
        <v>137</v>
      </c>
      <c r="E10" s="22">
        <v>-5.9926546012543298</v>
      </c>
      <c r="F10" s="22">
        <v>-0.60938985159052328</v>
      </c>
      <c r="G10" s="22">
        <v>0</v>
      </c>
      <c r="H10" s="22">
        <v>-0.11961158740539024</v>
      </c>
      <c r="I10" s="22">
        <v>0.12657172622132534</v>
      </c>
      <c r="J10" s="22">
        <v>0</v>
      </c>
      <c r="K10" s="22">
        <v>-9.9821404344288864E-2</v>
      </c>
      <c r="L10" s="22">
        <v>-0.59359711461281472</v>
      </c>
      <c r="M10" s="22">
        <v>-0.29882169840126516</v>
      </c>
      <c r="N10" s="22">
        <v>-0.40071476221149993</v>
      </c>
      <c r="O10" s="23"/>
    </row>
    <row r="11" spans="1:15" ht="12" customHeight="1" x14ac:dyDescent="0.2">
      <c r="B11" t="s">
        <v>138</v>
      </c>
      <c r="E11" s="22">
        <v>0.42907322728970843</v>
      </c>
      <c r="F11" s="22">
        <v>0.76952734705139125</v>
      </c>
      <c r="G11" s="22">
        <v>3.8058099350317351</v>
      </c>
      <c r="H11" s="22">
        <v>0.40192349688874007</v>
      </c>
      <c r="I11" s="22">
        <v>1.0353334796627893</v>
      </c>
      <c r="J11" s="22">
        <v>1.837387596574408</v>
      </c>
      <c r="K11" s="22">
        <v>1.1923720736046326</v>
      </c>
      <c r="L11" s="22">
        <v>0.93143348604498477</v>
      </c>
      <c r="M11" s="22">
        <v>0.76368542935093831</v>
      </c>
      <c r="N11" s="22">
        <v>0.85320409274411368</v>
      </c>
      <c r="O11" s="23"/>
    </row>
    <row r="12" spans="1:15" ht="12" customHeight="1" x14ac:dyDescent="0.2">
      <c r="B12" t="s">
        <v>139</v>
      </c>
      <c r="E12" s="22">
        <v>-0.44739755391660763</v>
      </c>
      <c r="F12" s="22">
        <v>-3.9923916886590118E-2</v>
      </c>
      <c r="G12" s="22">
        <v>0</v>
      </c>
      <c r="H12" s="22">
        <v>-2.3123558782428357E-2</v>
      </c>
      <c r="I12" s="22">
        <v>-0.30109354675978495</v>
      </c>
      <c r="J12" s="22">
        <v>-0.37650009576428972</v>
      </c>
      <c r="K12" s="22">
        <v>0</v>
      </c>
      <c r="L12" s="22">
        <v>-0.1285361865633104</v>
      </c>
      <c r="M12" s="22">
        <v>-0.16821106850463888</v>
      </c>
      <c r="N12" s="22">
        <v>-0.14315039852850228</v>
      </c>
      <c r="O12" s="23"/>
    </row>
    <row r="13" spans="1:15" ht="12.75" customHeight="1" x14ac:dyDescent="0.2">
      <c r="B13" s="20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3"/>
    </row>
    <row r="14" spans="1:15" ht="13.5" customHeight="1" x14ac:dyDescent="0.2">
      <c r="A14" s="21" t="s">
        <v>182</v>
      </c>
      <c r="B14" s="5"/>
      <c r="C14" s="5"/>
      <c r="D14" s="5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/>
    </row>
    <row r="15" spans="1:15" ht="6" customHeight="1" x14ac:dyDescent="0.2">
      <c r="A15" s="21"/>
      <c r="B15" s="5"/>
      <c r="C15" s="5"/>
      <c r="D15" s="5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3"/>
    </row>
    <row r="16" spans="1:15" ht="12" customHeight="1" x14ac:dyDescent="0.2">
      <c r="B16" t="s">
        <v>183</v>
      </c>
      <c r="E16" s="22">
        <v>7.7681823970880322</v>
      </c>
      <c r="F16" s="22">
        <v>2.4978906815404534</v>
      </c>
      <c r="G16" s="22">
        <v>25.641001559066062</v>
      </c>
      <c r="H16" s="22">
        <v>0.9112189951018842</v>
      </c>
      <c r="I16" s="22">
        <v>1.3999367598575092</v>
      </c>
      <c r="J16" s="22">
        <v>3.9638728450211796E-2</v>
      </c>
      <c r="K16" s="22">
        <v>4.1328232652798729</v>
      </c>
      <c r="L16" s="22">
        <v>2.4988444055152756</v>
      </c>
      <c r="M16" s="22">
        <v>1.2795355719200625</v>
      </c>
      <c r="N16" s="22">
        <v>1.9140993584045161</v>
      </c>
      <c r="O16" s="23"/>
    </row>
    <row r="17" spans="1:15" ht="12" customHeight="1" x14ac:dyDescent="0.2">
      <c r="B17" t="s">
        <v>184</v>
      </c>
      <c r="E17" s="22">
        <v>0</v>
      </c>
      <c r="F17" s="22">
        <v>0</v>
      </c>
      <c r="G17" s="22">
        <v>0</v>
      </c>
      <c r="H17" s="22">
        <v>0</v>
      </c>
      <c r="I17" s="22">
        <v>0.65647590139409451</v>
      </c>
      <c r="J17" s="22">
        <v>0</v>
      </c>
      <c r="K17" s="22">
        <v>0</v>
      </c>
      <c r="L17" s="22">
        <v>0.28243190247421374</v>
      </c>
      <c r="M17" s="22">
        <v>3.973446070654129E-2</v>
      </c>
      <c r="N17" s="22">
        <v>0.13095970055863246</v>
      </c>
      <c r="O17" s="23"/>
    </row>
    <row r="18" spans="1:15" ht="12" customHeight="1" x14ac:dyDescent="0.2">
      <c r="B18" t="s">
        <v>185</v>
      </c>
      <c r="E18" s="22">
        <v>90.192682136307312</v>
      </c>
      <c r="F18" s="22">
        <v>96.826910568418839</v>
      </c>
      <c r="G18" s="22">
        <v>74.358998440933931</v>
      </c>
      <c r="H18" s="22">
        <v>98.904718348833612</v>
      </c>
      <c r="I18" s="22">
        <v>97.428744723463581</v>
      </c>
      <c r="J18" s="22">
        <v>99.904817025113431</v>
      </c>
      <c r="K18" s="22">
        <v>95.867176734720132</v>
      </c>
      <c r="L18" s="22">
        <v>96.592658801959431</v>
      </c>
      <c r="M18" s="22">
        <v>98.334004649135267</v>
      </c>
      <c r="N18" s="22">
        <v>97.520594038126717</v>
      </c>
      <c r="O18" s="23"/>
    </row>
    <row r="19" spans="1:15" ht="12" customHeight="1" x14ac:dyDescent="0.2">
      <c r="B19" t="s">
        <v>186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3"/>
    </row>
    <row r="20" spans="1:15" ht="12" customHeight="1" x14ac:dyDescent="0.2">
      <c r="B20" t="s">
        <v>187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3"/>
    </row>
    <row r="21" spans="1:15" ht="12" customHeight="1" x14ac:dyDescent="0.2">
      <c r="B21" t="s">
        <v>188</v>
      </c>
      <c r="E21" s="22">
        <v>2.0391354666046535</v>
      </c>
      <c r="F21" s="22">
        <v>0.6751987500407014</v>
      </c>
      <c r="G21" s="22">
        <v>0</v>
      </c>
      <c r="H21" s="22">
        <v>0.18406265606449818</v>
      </c>
      <c r="I21" s="22">
        <v>0.51484261528482922</v>
      </c>
      <c r="J21" s="22">
        <v>5.5544246436358392E-2</v>
      </c>
      <c r="K21" s="22">
        <v>0</v>
      </c>
      <c r="L21" s="22">
        <v>0.62606489005108557</v>
      </c>
      <c r="M21" s="22">
        <v>0.34672531823813058</v>
      </c>
      <c r="N21" s="22">
        <v>0.43434690291013084</v>
      </c>
      <c r="O21" s="23"/>
    </row>
    <row r="22" spans="1:15" ht="12" customHeight="1" x14ac:dyDescent="0.2">
      <c r="B22" t="s">
        <v>189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3"/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3"/>
    </row>
    <row r="24" spans="1:15" ht="13.5" customHeight="1" x14ac:dyDescent="0.2">
      <c r="A24" s="4" t="s">
        <v>190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3"/>
    </row>
    <row r="25" spans="1:15" ht="6" customHeight="1" x14ac:dyDescent="0.2">
      <c r="A25" s="4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3"/>
    </row>
    <row r="26" spans="1:15" ht="12" customHeight="1" x14ac:dyDescent="0.2">
      <c r="B26" t="s">
        <v>191</v>
      </c>
      <c r="E26" s="22">
        <v>44.206320788801335</v>
      </c>
      <c r="F26" s="22">
        <v>85.580272783965739</v>
      </c>
      <c r="G26" s="22">
        <v>15.942233158642798</v>
      </c>
      <c r="H26" s="22">
        <v>84.297579305791146</v>
      </c>
      <c r="I26" s="22">
        <v>83.130643914867008</v>
      </c>
      <c r="J26" s="22">
        <v>99.558592448469085</v>
      </c>
      <c r="K26" s="22">
        <v>77.919031192398108</v>
      </c>
      <c r="L26" s="22">
        <v>83.375259399124531</v>
      </c>
      <c r="M26" s="22">
        <v>84.728742768731593</v>
      </c>
      <c r="N26" s="22">
        <v>83.814066782432462</v>
      </c>
      <c r="O26" s="23"/>
    </row>
    <row r="27" spans="1:15" ht="12" customHeight="1" x14ac:dyDescent="0.2">
      <c r="B27" t="s">
        <v>192</v>
      </c>
      <c r="E27" s="22">
        <v>55.793679211198665</v>
      </c>
      <c r="F27" s="22">
        <v>14.419727216034264</v>
      </c>
      <c r="G27" s="22">
        <v>84.057766841357207</v>
      </c>
      <c r="H27" s="22">
        <v>15.702420694208847</v>
      </c>
      <c r="I27" s="22">
        <v>16.869356085132988</v>
      </c>
      <c r="J27" s="22">
        <v>0.44140755153089872</v>
      </c>
      <c r="K27" s="22">
        <v>22.080968807601881</v>
      </c>
      <c r="L27" s="22">
        <v>16.624740600875473</v>
      </c>
      <c r="M27" s="22">
        <v>15.2712572312684</v>
      </c>
      <c r="N27" s="22">
        <v>16.185933217567534</v>
      </c>
      <c r="O27" s="23"/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3"/>
    </row>
    <row r="29" spans="1:15" ht="13.5" customHeight="1" x14ac:dyDescent="0.2">
      <c r="A29" s="4" t="s">
        <v>193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3"/>
    </row>
    <row r="30" spans="1:15" ht="6" customHeight="1" x14ac:dyDescent="0.2">
      <c r="A30" s="4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3"/>
    </row>
    <row r="31" spans="1:15" ht="12" customHeight="1" x14ac:dyDescent="0.2">
      <c r="B31" t="s">
        <v>203</v>
      </c>
      <c r="E31" s="22">
        <v>37.711766700733087</v>
      </c>
      <c r="F31" s="22">
        <v>60.654069222560821</v>
      </c>
      <c r="G31" s="22">
        <v>14.265837112729313</v>
      </c>
      <c r="H31" s="22">
        <v>55.633161446231853</v>
      </c>
      <c r="I31" s="22">
        <v>59.580364201317572</v>
      </c>
      <c r="J31" s="22">
        <v>63.9057228009573</v>
      </c>
      <c r="K31" s="22">
        <v>55.235049487829038</v>
      </c>
      <c r="L31" s="22">
        <v>57.090128168261053</v>
      </c>
      <c r="M31" s="22">
        <v>58.049856842451909</v>
      </c>
      <c r="N31" s="22">
        <v>57.517539212989533</v>
      </c>
      <c r="O31" s="23"/>
    </row>
    <row r="32" spans="1:15" ht="12" customHeight="1" x14ac:dyDescent="0.2">
      <c r="B32" t="s">
        <v>194</v>
      </c>
      <c r="E32" s="22">
        <v>2.6591896826673369E-2</v>
      </c>
      <c r="F32" s="22">
        <v>4.6815533250642721E-2</v>
      </c>
      <c r="G32" s="22">
        <v>0</v>
      </c>
      <c r="H32" s="22">
        <v>0.18142066293575843</v>
      </c>
      <c r="I32" s="22">
        <v>5.7498530944126977E-2</v>
      </c>
      <c r="J32" s="22">
        <v>0.35459299787894544</v>
      </c>
      <c r="K32" s="22">
        <v>0.1959388472081226</v>
      </c>
      <c r="L32" s="22">
        <v>0.22034547691352682</v>
      </c>
      <c r="M32" s="22">
        <v>6.8301189442585925E-2</v>
      </c>
      <c r="N32" s="22">
        <v>0.13425748682198488</v>
      </c>
      <c r="O32" s="23"/>
    </row>
    <row r="33" spans="2:15" s="15" customFormat="1" ht="12" customHeight="1" x14ac:dyDescent="0.2">
      <c r="B33" s="15" t="s">
        <v>204</v>
      </c>
      <c r="E33" s="41">
        <v>37.73835859755976</v>
      </c>
      <c r="F33" s="41">
        <v>60.700884755811465</v>
      </c>
      <c r="G33" s="41">
        <v>14.265837112729313</v>
      </c>
      <c r="H33" s="41">
        <v>55.81458210916761</v>
      </c>
      <c r="I33" s="41">
        <v>59.637862732261702</v>
      </c>
      <c r="J33" s="41">
        <v>64.260315798836245</v>
      </c>
      <c r="K33" s="41">
        <v>55.430988335037163</v>
      </c>
      <c r="L33" s="41">
        <v>57.310473645174582</v>
      </c>
      <c r="M33" s="41">
        <v>58.118158031894495</v>
      </c>
      <c r="N33" s="41">
        <v>57.65179669981152</v>
      </c>
      <c r="O33" s="40"/>
    </row>
    <row r="34" spans="2:15" ht="12" customHeight="1" x14ac:dyDescent="0.2">
      <c r="B34" t="s">
        <v>195</v>
      </c>
      <c r="E34" s="22">
        <v>28.745482523997079</v>
      </c>
      <c r="F34" s="22">
        <v>23.688555740192058</v>
      </c>
      <c r="G34" s="22">
        <v>22.962274218919031</v>
      </c>
      <c r="H34" s="22">
        <v>31.841856196199959</v>
      </c>
      <c r="I34" s="22">
        <v>30.510163705524374</v>
      </c>
      <c r="J34" s="22">
        <v>27.878308367972465</v>
      </c>
      <c r="K34" s="22">
        <v>28.495223036377354</v>
      </c>
      <c r="L34" s="22">
        <v>27.84097308469007</v>
      </c>
      <c r="M34" s="22">
        <v>29.313046311934208</v>
      </c>
      <c r="N34" s="22">
        <v>28.698594711932817</v>
      </c>
      <c r="O34" s="23"/>
    </row>
    <row r="35" spans="2:15" ht="12" customHeight="1" x14ac:dyDescent="0.2">
      <c r="B35" t="s">
        <v>196</v>
      </c>
      <c r="E35" s="22">
        <v>33.516158878443157</v>
      </c>
      <c r="F35" s="22">
        <v>15.610559503996477</v>
      </c>
      <c r="G35" s="22">
        <v>62.771888668351664</v>
      </c>
      <c r="H35" s="22">
        <v>12.343561694632427</v>
      </c>
      <c r="I35" s="22">
        <v>9.8519735622139315</v>
      </c>
      <c r="J35" s="22">
        <v>7.8613758331912837</v>
      </c>
      <c r="K35" s="22">
        <v>16.073788628585493</v>
      </c>
      <c r="L35" s="22">
        <v>14.848553270135353</v>
      </c>
      <c r="M35" s="22">
        <v>12.568795656171289</v>
      </c>
      <c r="N35" s="22">
        <v>13.649608588255651</v>
      </c>
      <c r="O35" s="23"/>
    </row>
    <row r="36" spans="2:15" ht="12" customHeight="1" x14ac:dyDescent="0.2">
      <c r="B36" t="s">
        <v>197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0</v>
      </c>
      <c r="N36" s="22">
        <v>0</v>
      </c>
      <c r="O36" s="23"/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3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2:M2"/>
    <mergeCell ref="D3:M3"/>
    <mergeCell ref="D1:M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1</v>
      </c>
      <c r="C1" s="12">
        <f>Holzertrag!C1</f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201</v>
      </c>
    </row>
    <row r="2" spans="1:15" ht="15.75" customHeight="1" x14ac:dyDescent="0.2">
      <c r="D2" s="47" t="s">
        <v>202</v>
      </c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200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30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17"/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181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136</v>
      </c>
      <c r="E9" s="22">
        <v>103.72566593016211</v>
      </c>
      <c r="F9" s="22">
        <v>99.569160120665771</v>
      </c>
      <c r="G9" s="22">
        <v>95.277799812776124</v>
      </c>
      <c r="H9" s="22">
        <v>99.86485592544409</v>
      </c>
      <c r="I9" s="22">
        <v>99.802710296193368</v>
      </c>
      <c r="J9" s="22">
        <v>99.634293603994465</v>
      </c>
      <c r="K9" s="22">
        <v>99.105817101664144</v>
      </c>
      <c r="L9" s="22">
        <v>99.663970106389371</v>
      </c>
      <c r="M9" s="22">
        <v>99.971827114061682</v>
      </c>
      <c r="N9" s="22">
        <v>99.80990345241544</v>
      </c>
      <c r="O9" s="23"/>
    </row>
    <row r="10" spans="1:15" ht="12" customHeight="1" x14ac:dyDescent="0.2">
      <c r="B10" t="s">
        <v>137</v>
      </c>
      <c r="E10" s="22">
        <v>-3.6424603793173951</v>
      </c>
      <c r="F10" s="22">
        <v>-2.1173837347810639E-2</v>
      </c>
      <c r="G10" s="22">
        <v>0</v>
      </c>
      <c r="H10" s="22">
        <v>-0.1032785709947751</v>
      </c>
      <c r="I10" s="22">
        <v>8.4370006343029685E-2</v>
      </c>
      <c r="J10" s="22">
        <v>0</v>
      </c>
      <c r="K10" s="22">
        <v>-1.5658195957273201E-2</v>
      </c>
      <c r="L10" s="22">
        <v>-8.9191259541729351E-2</v>
      </c>
      <c r="M10" s="22">
        <v>-0.1699964980395211</v>
      </c>
      <c r="N10" s="22">
        <v>-0.1315677117434714</v>
      </c>
      <c r="O10" s="23"/>
    </row>
    <row r="11" spans="1:15" ht="12" customHeight="1" x14ac:dyDescent="0.2">
      <c r="B11" t="s">
        <v>138</v>
      </c>
      <c r="E11" s="22">
        <v>0.27077022664014722</v>
      </c>
      <c r="F11" s="22">
        <v>0.48303385802018578</v>
      </c>
      <c r="G11" s="22">
        <v>4.7222001872238888</v>
      </c>
      <c r="H11" s="22">
        <v>0.26118431679317217</v>
      </c>
      <c r="I11" s="22">
        <v>0.39779079057113159</v>
      </c>
      <c r="J11" s="22">
        <v>0.69416025655379177</v>
      </c>
      <c r="K11" s="22">
        <v>0.90984109429312621</v>
      </c>
      <c r="L11" s="22">
        <v>0.53775398689780884</v>
      </c>
      <c r="M11" s="22">
        <v>0.34626013808209588</v>
      </c>
      <c r="N11" s="22">
        <v>0.448370089715173</v>
      </c>
      <c r="O11" s="23"/>
    </row>
    <row r="12" spans="1:15" ht="12" customHeight="1" x14ac:dyDescent="0.2">
      <c r="B12" t="s">
        <v>139</v>
      </c>
      <c r="E12" s="22">
        <v>-0.35397577748484416</v>
      </c>
      <c r="F12" s="22">
        <v>-3.1020141338142557E-2</v>
      </c>
      <c r="G12" s="22">
        <v>0</v>
      </c>
      <c r="H12" s="22">
        <v>-2.2761671242498272E-2</v>
      </c>
      <c r="I12" s="22">
        <v>-0.28487109310752801</v>
      </c>
      <c r="J12" s="22">
        <v>-0.32845386054825693</v>
      </c>
      <c r="K12" s="22">
        <v>0</v>
      </c>
      <c r="L12" s="22">
        <v>-0.11253283374545017</v>
      </c>
      <c r="M12" s="22">
        <v>-0.14809075410425282</v>
      </c>
      <c r="N12" s="22">
        <v>-0.12670583038714697</v>
      </c>
      <c r="O12" s="23"/>
    </row>
    <row r="13" spans="1:15" x14ac:dyDescent="0.2">
      <c r="B13" s="20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3"/>
    </row>
    <row r="14" spans="1:15" ht="13.5" customHeight="1" x14ac:dyDescent="0.2">
      <c r="A14" s="21" t="s">
        <v>182</v>
      </c>
      <c r="B14" s="5"/>
      <c r="C14" s="5"/>
      <c r="D14" s="5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/>
    </row>
    <row r="15" spans="1:15" ht="6" customHeight="1" x14ac:dyDescent="0.2">
      <c r="A15" s="21"/>
      <c r="B15" s="5"/>
      <c r="C15" s="5"/>
      <c r="D15" s="5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3"/>
    </row>
    <row r="16" spans="1:15" ht="12" customHeight="1" x14ac:dyDescent="0.2">
      <c r="B16" t="s">
        <v>183</v>
      </c>
      <c r="E16" s="22">
        <v>3.2730460054654973</v>
      </c>
      <c r="F16" s="22">
        <v>0.96972828130262834</v>
      </c>
      <c r="G16" s="22">
        <v>17.184325940633467</v>
      </c>
      <c r="H16" s="22">
        <v>0.36008577140557646</v>
      </c>
      <c r="I16" s="22">
        <v>0.6252358011203728</v>
      </c>
      <c r="J16" s="22">
        <v>1.2884089723868886E-2</v>
      </c>
      <c r="K16" s="22">
        <v>2.1955170179750718</v>
      </c>
      <c r="L16" s="22">
        <v>1.0190173345915052</v>
      </c>
      <c r="M16" s="22">
        <v>0.47633559333213504</v>
      </c>
      <c r="N16" s="22">
        <v>0.77154961440058578</v>
      </c>
      <c r="O16" s="23"/>
    </row>
    <row r="17" spans="1:15" ht="12" customHeight="1" x14ac:dyDescent="0.2">
      <c r="B17" t="s">
        <v>184</v>
      </c>
      <c r="E17" s="22">
        <v>0</v>
      </c>
      <c r="F17" s="22">
        <v>0</v>
      </c>
      <c r="G17" s="22">
        <v>0</v>
      </c>
      <c r="H17" s="22">
        <v>0</v>
      </c>
      <c r="I17" s="22">
        <v>0.12782568417476534</v>
      </c>
      <c r="J17" s="22">
        <v>0</v>
      </c>
      <c r="K17" s="22">
        <v>0</v>
      </c>
      <c r="L17" s="22">
        <v>3.2363892647404358E-2</v>
      </c>
      <c r="M17" s="22">
        <v>2.3185965144424045E-2</v>
      </c>
      <c r="N17" s="22">
        <v>2.5282579405314105E-2</v>
      </c>
      <c r="O17" s="23"/>
    </row>
    <row r="18" spans="1:15" ht="12" customHeight="1" x14ac:dyDescent="0.2">
      <c r="B18" t="s">
        <v>185</v>
      </c>
      <c r="E18" s="22">
        <v>94.62227821745752</v>
      </c>
      <c r="F18" s="22">
        <v>98.50987858017497</v>
      </c>
      <c r="G18" s="22">
        <v>82.815674059366529</v>
      </c>
      <c r="H18" s="22">
        <v>99.532794311036781</v>
      </c>
      <c r="I18" s="22">
        <v>98.804081007518718</v>
      </c>
      <c r="J18" s="22">
        <v>99.957498680690094</v>
      </c>
      <c r="K18" s="22">
        <v>97.804482982024936</v>
      </c>
      <c r="L18" s="22">
        <v>98.470712423128035</v>
      </c>
      <c r="M18" s="22">
        <v>99.224925348641719</v>
      </c>
      <c r="N18" s="22">
        <v>98.868330356063538</v>
      </c>
      <c r="O18" s="23"/>
    </row>
    <row r="19" spans="1:15" ht="12" customHeight="1" x14ac:dyDescent="0.2">
      <c r="B19" t="s">
        <v>186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3"/>
    </row>
    <row r="20" spans="1:15" ht="12" customHeight="1" x14ac:dyDescent="0.2">
      <c r="B20" t="s">
        <v>187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3"/>
    </row>
    <row r="21" spans="1:15" ht="12" customHeight="1" x14ac:dyDescent="0.2">
      <c r="B21" t="s">
        <v>188</v>
      </c>
      <c r="E21" s="22">
        <v>2.1046757770769799</v>
      </c>
      <c r="F21" s="22">
        <v>0.52039313852240809</v>
      </c>
      <c r="G21" s="22">
        <v>0</v>
      </c>
      <c r="H21" s="22">
        <v>0.1071199175576371</v>
      </c>
      <c r="I21" s="22">
        <v>0.44285750718615635</v>
      </c>
      <c r="J21" s="22">
        <v>2.9617229586040079E-2</v>
      </c>
      <c r="K21" s="22">
        <v>0</v>
      </c>
      <c r="L21" s="22">
        <v>0.47790634963305173</v>
      </c>
      <c r="M21" s="22">
        <v>0.27555309288170166</v>
      </c>
      <c r="N21" s="22">
        <v>0.33483745013057442</v>
      </c>
      <c r="O21" s="23"/>
    </row>
    <row r="22" spans="1:15" ht="12" customHeight="1" x14ac:dyDescent="0.2">
      <c r="B22" t="s">
        <v>189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3"/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3"/>
    </row>
    <row r="24" spans="1:15" ht="13.5" customHeight="1" x14ac:dyDescent="0.2">
      <c r="A24" s="4" t="s">
        <v>190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3"/>
    </row>
    <row r="25" spans="1:15" ht="6" customHeight="1" x14ac:dyDescent="0.2">
      <c r="A25" s="4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3"/>
    </row>
    <row r="26" spans="1:15" ht="12" customHeight="1" x14ac:dyDescent="0.2">
      <c r="B26" t="s">
        <v>191</v>
      </c>
      <c r="E26" s="22">
        <v>56.301833188838216</v>
      </c>
      <c r="F26" s="22">
        <v>89.98921039794044</v>
      </c>
      <c r="G26" s="22">
        <v>16.699205631189045</v>
      </c>
      <c r="H26" s="22">
        <v>89.363512683809063</v>
      </c>
      <c r="I26" s="22">
        <v>87.489104047429507</v>
      </c>
      <c r="J26" s="22">
        <v>99.786694268950697</v>
      </c>
      <c r="K26" s="22">
        <v>83.622953200416035</v>
      </c>
      <c r="L26" s="22">
        <v>88.385300892811458</v>
      </c>
      <c r="M26" s="22">
        <v>89.722825404365864</v>
      </c>
      <c r="N26" s="22">
        <v>88.892001874477927</v>
      </c>
      <c r="O26" s="23"/>
    </row>
    <row r="27" spans="1:15" ht="12" customHeight="1" x14ac:dyDescent="0.2">
      <c r="B27" t="s">
        <v>192</v>
      </c>
      <c r="E27" s="22">
        <v>43.698166811161784</v>
      </c>
      <c r="F27" s="22">
        <v>10.010789602059553</v>
      </c>
      <c r="G27" s="22">
        <v>83.300794368810955</v>
      </c>
      <c r="H27" s="22">
        <v>10.636487316190937</v>
      </c>
      <c r="I27" s="22">
        <v>12.5108959525705</v>
      </c>
      <c r="J27" s="22">
        <v>0.21330573104932252</v>
      </c>
      <c r="K27" s="22">
        <v>16.377046799583972</v>
      </c>
      <c r="L27" s="22">
        <v>11.614699107188544</v>
      </c>
      <c r="M27" s="22">
        <v>10.277174595634127</v>
      </c>
      <c r="N27" s="22">
        <v>11.107998125522073</v>
      </c>
      <c r="O27" s="23"/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3"/>
    </row>
    <row r="29" spans="1:15" ht="13.5" customHeight="1" x14ac:dyDescent="0.2">
      <c r="A29" s="4" t="s">
        <v>193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3"/>
    </row>
    <row r="30" spans="1:15" ht="6" customHeight="1" x14ac:dyDescent="0.2">
      <c r="A30" s="4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3"/>
    </row>
    <row r="31" spans="1:15" ht="12" customHeight="1" x14ac:dyDescent="0.2">
      <c r="B31" t="s">
        <v>203</v>
      </c>
      <c r="E31" s="22">
        <v>62.920667071957666</v>
      </c>
      <c r="F31" s="22">
        <v>80.041987376543062</v>
      </c>
      <c r="G31" s="22">
        <v>30.92960926048514</v>
      </c>
      <c r="H31" s="22">
        <v>76.497035738648293</v>
      </c>
      <c r="I31" s="22">
        <v>76.602862815137598</v>
      </c>
      <c r="J31" s="22">
        <v>84.749545443375752</v>
      </c>
      <c r="K31" s="22">
        <v>74.597414536612149</v>
      </c>
      <c r="L31" s="22">
        <v>77.897742070378456</v>
      </c>
      <c r="M31" s="22">
        <v>77.966596833911368</v>
      </c>
      <c r="N31" s="22">
        <v>77.754521757204174</v>
      </c>
      <c r="O31" s="23"/>
    </row>
    <row r="32" spans="1:15" ht="12" customHeight="1" x14ac:dyDescent="0.2">
      <c r="B32" t="s">
        <v>194</v>
      </c>
      <c r="E32" s="22">
        <v>2.8387080775902008E-2</v>
      </c>
      <c r="F32" s="22">
        <v>3.6500488243027901E-2</v>
      </c>
      <c r="G32" s="22">
        <v>0</v>
      </c>
      <c r="H32" s="22">
        <v>0.17389577471466869</v>
      </c>
      <c r="I32" s="22">
        <v>3.6412397052777552E-2</v>
      </c>
      <c r="J32" s="22">
        <v>0.26383096005742118</v>
      </c>
      <c r="K32" s="22">
        <v>0.12776151386023438</v>
      </c>
      <c r="L32" s="22">
        <v>0.21413189832839777</v>
      </c>
      <c r="M32" s="22">
        <v>5.0846131762099352E-2</v>
      </c>
      <c r="N32" s="22">
        <v>0.11526896259457856</v>
      </c>
      <c r="O32" s="23"/>
    </row>
    <row r="33" spans="2:15" s="15" customFormat="1" ht="12" customHeight="1" x14ac:dyDescent="0.2">
      <c r="B33" s="15" t="s">
        <v>204</v>
      </c>
      <c r="E33" s="41">
        <v>62.949054152733567</v>
      </c>
      <c r="F33" s="41">
        <v>80.078487864786084</v>
      </c>
      <c r="G33" s="41">
        <v>30.92960926048514</v>
      </c>
      <c r="H33" s="41">
        <v>76.670931513362959</v>
      </c>
      <c r="I33" s="41">
        <v>76.63927521219037</v>
      </c>
      <c r="J33" s="41">
        <v>85.01337640343317</v>
      </c>
      <c r="K33" s="41">
        <v>74.725176050472385</v>
      </c>
      <c r="L33" s="41">
        <v>78.11187396870686</v>
      </c>
      <c r="M33" s="41">
        <v>78.017442965673467</v>
      </c>
      <c r="N33" s="41">
        <v>77.869790719798758</v>
      </c>
      <c r="O33" s="40"/>
    </row>
    <row r="34" spans="2:15" ht="12" customHeight="1" x14ac:dyDescent="0.2">
      <c r="B34" t="s">
        <v>195</v>
      </c>
      <c r="E34" s="39">
        <v>18.663197416044571</v>
      </c>
      <c r="F34" s="39">
        <v>13.10787293590043</v>
      </c>
      <c r="G34" s="39">
        <v>17.962818334080737</v>
      </c>
      <c r="H34" s="39">
        <v>17.674865403184565</v>
      </c>
      <c r="I34" s="39">
        <v>17.86410505590419</v>
      </c>
      <c r="J34" s="39">
        <v>13.283387848029141</v>
      </c>
      <c r="K34" s="39">
        <v>16.466674014123299</v>
      </c>
      <c r="L34" s="39">
        <v>15.700945272767154</v>
      </c>
      <c r="M34" s="39">
        <v>16.010585351651617</v>
      </c>
      <c r="N34" s="39">
        <v>15.921777127289202</v>
      </c>
      <c r="O34" s="23"/>
    </row>
    <row r="35" spans="2:15" ht="12" customHeight="1" x14ac:dyDescent="0.2">
      <c r="B35" t="s">
        <v>196</v>
      </c>
      <c r="E35" s="39">
        <v>18.387748431221844</v>
      </c>
      <c r="F35" s="39">
        <v>6.8136391993134895</v>
      </c>
      <c r="G35" s="39">
        <v>51.107572405434119</v>
      </c>
      <c r="H35" s="39">
        <v>5.654203083452467</v>
      </c>
      <c r="I35" s="39">
        <v>5.4966197319054482</v>
      </c>
      <c r="J35" s="39">
        <v>1.7032357485376914</v>
      </c>
      <c r="K35" s="39">
        <v>8.8081499354043213</v>
      </c>
      <c r="L35" s="39">
        <v>6.1871807585259928</v>
      </c>
      <c r="M35" s="39">
        <v>5.9719716826749165</v>
      </c>
      <c r="N35" s="39">
        <v>6.2084321529120459</v>
      </c>
      <c r="O35" s="23"/>
    </row>
    <row r="36" spans="2:15" ht="12" customHeight="1" x14ac:dyDescent="0.2">
      <c r="B36" t="s">
        <v>197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23"/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3"/>
    </row>
  </sheetData>
  <mergeCells count="3">
    <mergeCell ref="D2:M2"/>
    <mergeCell ref="D3:M3"/>
    <mergeCell ref="D1:M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Normal="100"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58</v>
      </c>
    </row>
    <row r="2" spans="1:15" ht="6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5.75" customHeight="1" x14ac:dyDescent="0.2">
      <c r="D3" s="48" t="s">
        <v>82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12.75" customHeight="1" x14ac:dyDescent="0.2"/>
    <row r="5" spans="1:15" x14ac:dyDescent="0.2">
      <c r="B5" t="s">
        <v>26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2</v>
      </c>
      <c r="E7" s="6">
        <v>0</v>
      </c>
      <c r="F7" s="6">
        <v>4.2874714594819266E-3</v>
      </c>
      <c r="G7" s="6">
        <v>0</v>
      </c>
      <c r="H7" s="6">
        <v>8.4598004685365172E-2</v>
      </c>
      <c r="I7" s="6">
        <v>4.1539799887183794E-2</v>
      </c>
      <c r="J7" s="6">
        <v>0</v>
      </c>
      <c r="K7" s="6">
        <v>0</v>
      </c>
      <c r="L7" s="6">
        <v>1.4178894288749862E-2</v>
      </c>
      <c r="M7" s="6">
        <v>6.2187290931360759E-2</v>
      </c>
      <c r="N7" s="6">
        <v>4.0189943227401694E-2</v>
      </c>
    </row>
    <row r="8" spans="1:15" ht="12" customHeight="1" x14ac:dyDescent="0.2">
      <c r="B8" t="s">
        <v>3</v>
      </c>
      <c r="E8" s="6">
        <v>4.3906785212328083</v>
      </c>
      <c r="F8" s="6">
        <v>2.9086843677433221</v>
      </c>
      <c r="G8" s="6">
        <v>3.1255765303147198</v>
      </c>
      <c r="H8" s="6">
        <v>1.7608236105047883</v>
      </c>
      <c r="I8" s="6">
        <v>3.0206312127124457</v>
      </c>
      <c r="J8" s="6">
        <v>2.7251780334009843</v>
      </c>
      <c r="K8" s="6">
        <v>2.4177341883977359</v>
      </c>
      <c r="L8" s="6">
        <v>3.2842479116497114</v>
      </c>
      <c r="M8" s="6">
        <v>2.0598860277246622</v>
      </c>
      <c r="N8" s="6">
        <v>2.5497872746550176</v>
      </c>
    </row>
    <row r="9" spans="1:15" ht="12" customHeight="1" x14ac:dyDescent="0.2">
      <c r="B9" t="s">
        <v>4</v>
      </c>
      <c r="E9" s="6">
        <v>4.0013472542917379</v>
      </c>
      <c r="F9" s="6">
        <v>1.9538275029396786</v>
      </c>
      <c r="G9" s="6">
        <v>2.5900674241352801</v>
      </c>
      <c r="H9" s="6">
        <v>1.4030430068254407</v>
      </c>
      <c r="I9" s="6">
        <v>0.77935620202387657</v>
      </c>
      <c r="J9" s="6">
        <v>1.1730168732005111</v>
      </c>
      <c r="K9" s="6">
        <v>1.7273838464810392</v>
      </c>
      <c r="L9" s="6">
        <v>1.877727222802807</v>
      </c>
      <c r="M9" s="6">
        <v>1.2345266499603809</v>
      </c>
      <c r="N9" s="6">
        <v>1.5095385827993488</v>
      </c>
    </row>
    <row r="10" spans="1:15" ht="12" customHeight="1" x14ac:dyDescent="0.2">
      <c r="B10" t="s">
        <v>5</v>
      </c>
      <c r="E10" s="6">
        <v>0.24736246360807149</v>
      </c>
      <c r="F10" s="6">
        <v>1.8767096792874109</v>
      </c>
      <c r="G10" s="6">
        <v>0.49826764412336222</v>
      </c>
      <c r="H10" s="6">
        <v>1.4919951881356004</v>
      </c>
      <c r="I10" s="6">
        <v>2.3288658813382979</v>
      </c>
      <c r="J10" s="6">
        <v>2.6159487086470503</v>
      </c>
      <c r="K10" s="6">
        <v>1.4579287864411214</v>
      </c>
      <c r="L10" s="6">
        <v>1.7233805220042824</v>
      </c>
      <c r="M10" s="6">
        <v>1.9537010021060224</v>
      </c>
      <c r="N10" s="6">
        <v>1.8367390205793899</v>
      </c>
    </row>
    <row r="11" spans="1:15" ht="12" customHeight="1" x14ac:dyDescent="0.2">
      <c r="B11" t="s">
        <v>6</v>
      </c>
      <c r="E11" s="6">
        <v>1.7442879730950709</v>
      </c>
      <c r="F11" s="6">
        <v>0.93898092091015462</v>
      </c>
      <c r="G11" s="6">
        <v>0.7296965143082742</v>
      </c>
      <c r="H11" s="6">
        <v>0.8702937858889529</v>
      </c>
      <c r="I11" s="6">
        <v>0.43553399333147247</v>
      </c>
      <c r="J11" s="6">
        <v>1.1548733396801152</v>
      </c>
      <c r="K11" s="6">
        <v>0.70241828354546343</v>
      </c>
      <c r="L11" s="6">
        <v>1.1537262039482641</v>
      </c>
      <c r="M11" s="6">
        <v>0.68842099501590537</v>
      </c>
      <c r="N11" s="6">
        <v>0.86753973398075601</v>
      </c>
    </row>
    <row r="12" spans="1:15" ht="12" customHeight="1" x14ac:dyDescent="0.2">
      <c r="B12" t="s">
        <v>7</v>
      </c>
      <c r="E12" s="6">
        <v>0.46764945788575446</v>
      </c>
      <c r="F12" s="6">
        <v>0.18196365777137663</v>
      </c>
      <c r="G12" s="6">
        <v>0.32278961243354942</v>
      </c>
      <c r="H12" s="6">
        <v>0.22994148967792255</v>
      </c>
      <c r="I12" s="6">
        <v>0.1022080607664022</v>
      </c>
      <c r="J12" s="6">
        <v>7.8599464796274277E-2</v>
      </c>
      <c r="K12" s="6">
        <v>0.10673747668749796</v>
      </c>
      <c r="L12" s="6">
        <v>0.26591063065870341</v>
      </c>
      <c r="M12" s="6">
        <v>0.13510710245354651</v>
      </c>
      <c r="N12" s="6">
        <v>0.18358959592952986</v>
      </c>
    </row>
    <row r="13" spans="1:15" ht="13.5" customHeight="1" x14ac:dyDescent="0.2">
      <c r="B13" s="4" t="s">
        <v>8</v>
      </c>
      <c r="E13" s="8">
        <f t="shared" ref="E13:N13" si="0">SUM(E7:E12)</f>
        <v>10.851325670113443</v>
      </c>
      <c r="F13" s="8">
        <f t="shared" si="0"/>
        <v>7.8644536001114247</v>
      </c>
      <c r="G13" s="8">
        <f t="shared" si="0"/>
        <v>7.2663977253151852</v>
      </c>
      <c r="H13" s="8">
        <f t="shared" si="0"/>
        <v>5.8406950857180702</v>
      </c>
      <c r="I13" s="8">
        <f t="shared" si="0"/>
        <v>6.7081351500596789</v>
      </c>
      <c r="J13" s="8">
        <f t="shared" si="0"/>
        <v>7.7476164197249355</v>
      </c>
      <c r="K13" s="8">
        <f t="shared" si="0"/>
        <v>6.412202581552858</v>
      </c>
      <c r="L13" s="8">
        <f t="shared" si="0"/>
        <v>8.3191713853525187</v>
      </c>
      <c r="M13" s="8">
        <f t="shared" si="0"/>
        <v>6.1338290681918775</v>
      </c>
      <c r="N13" s="8">
        <f t="shared" si="0"/>
        <v>6.9873841511714447</v>
      </c>
    </row>
    <row r="14" spans="1:15" ht="3" customHeight="1" x14ac:dyDescent="0.2"/>
    <row r="15" spans="1:15" ht="12" customHeight="1" x14ac:dyDescent="0.2">
      <c r="B15" t="s">
        <v>9</v>
      </c>
      <c r="E15" s="6">
        <v>20.862295326774422</v>
      </c>
      <c r="F15" s="6">
        <v>23.283993224199143</v>
      </c>
      <c r="G15" s="6">
        <v>17.185344986490371</v>
      </c>
      <c r="H15" s="6">
        <v>27.705458395233801</v>
      </c>
      <c r="I15" s="6">
        <v>32.341278916869463</v>
      </c>
      <c r="J15" s="6">
        <v>30.227585293636327</v>
      </c>
      <c r="K15" s="6">
        <v>28.204712233746687</v>
      </c>
      <c r="L15" s="6">
        <v>27.06290679171444</v>
      </c>
      <c r="M15" s="6">
        <v>27.50205172802962</v>
      </c>
      <c r="N15" s="6">
        <v>27.374446874514256</v>
      </c>
    </row>
    <row r="16" spans="1:15" ht="12" customHeight="1" x14ac:dyDescent="0.2">
      <c r="B16" t="s">
        <v>10</v>
      </c>
      <c r="E16" s="6">
        <v>4.4545171167553459</v>
      </c>
      <c r="F16" s="6">
        <v>1.0749490461178046</v>
      </c>
      <c r="G16" s="6">
        <v>3.0492121115437438</v>
      </c>
      <c r="H16" s="6">
        <v>5.2204599163480854</v>
      </c>
      <c r="I16" s="6">
        <v>2.1920374698918343</v>
      </c>
      <c r="J16" s="6">
        <v>3.2177548236474234</v>
      </c>
      <c r="K16" s="6">
        <v>1.5454937342538364</v>
      </c>
      <c r="L16" s="6">
        <v>3.2886884828014171</v>
      </c>
      <c r="M16" s="6">
        <v>3.3549231576371614</v>
      </c>
      <c r="N16" s="6">
        <v>3.2247892379938281</v>
      </c>
    </row>
    <row r="17" spans="2:14" ht="12" customHeight="1" x14ac:dyDescent="0.2">
      <c r="B17" t="s">
        <v>11</v>
      </c>
      <c r="E17" s="6">
        <v>2.6030882943479567</v>
      </c>
      <c r="F17" s="6">
        <v>0.34334987448010018</v>
      </c>
      <c r="G17" s="6">
        <v>2.3279092619540598</v>
      </c>
      <c r="H17" s="6">
        <v>0.17680233562361158</v>
      </c>
      <c r="I17" s="6">
        <v>0.31453226333263246</v>
      </c>
      <c r="J17" s="6">
        <v>0.25182543869608137</v>
      </c>
      <c r="K17" s="6">
        <v>0.44982405195825015</v>
      </c>
      <c r="L17" s="6">
        <v>0.54789664271313876</v>
      </c>
      <c r="M17" s="6">
        <v>0.25599372463639425</v>
      </c>
      <c r="N17" s="6">
        <v>0.37907439684583799</v>
      </c>
    </row>
    <row r="18" spans="2:14" ht="12" customHeight="1" x14ac:dyDescent="0.2">
      <c r="B18" t="s">
        <v>12</v>
      </c>
      <c r="E18" s="6">
        <v>0.42652670414617005</v>
      </c>
      <c r="F18" s="6">
        <v>0.21948564368065768</v>
      </c>
      <c r="G18" s="6">
        <v>0.16046260504229845</v>
      </c>
      <c r="H18" s="6">
        <v>0.3233721864721612</v>
      </c>
      <c r="I18" s="6">
        <v>0.35616887476700931</v>
      </c>
      <c r="J18" s="6">
        <v>0.41897750760370567</v>
      </c>
      <c r="K18" s="6">
        <v>0.14772298203710368</v>
      </c>
      <c r="L18" s="6">
        <v>0.25180273044317802</v>
      </c>
      <c r="M18" s="6">
        <v>0.37749857994310287</v>
      </c>
      <c r="N18" s="6">
        <v>0.31602872740678162</v>
      </c>
    </row>
    <row r="19" spans="2:14" ht="13.5" customHeight="1" x14ac:dyDescent="0.2">
      <c r="B19" s="4" t="s">
        <v>13</v>
      </c>
      <c r="E19" s="8">
        <f t="shared" ref="E19:N19" si="1">SUM(E15:E18)</f>
        <v>28.346427442023895</v>
      </c>
      <c r="F19" s="8">
        <f t="shared" si="1"/>
        <v>24.921777788477705</v>
      </c>
      <c r="G19" s="8">
        <f t="shared" si="1"/>
        <v>22.722928965030473</v>
      </c>
      <c r="H19" s="8">
        <f t="shared" si="1"/>
        <v>33.426092833677664</v>
      </c>
      <c r="I19" s="8">
        <f t="shared" si="1"/>
        <v>35.204017524860937</v>
      </c>
      <c r="J19" s="8">
        <f t="shared" si="1"/>
        <v>34.116143063583536</v>
      </c>
      <c r="K19" s="8">
        <f t="shared" si="1"/>
        <v>30.347753001995873</v>
      </c>
      <c r="L19" s="8">
        <f t="shared" si="1"/>
        <v>31.151294647672174</v>
      </c>
      <c r="M19" s="8">
        <f t="shared" si="1"/>
        <v>31.490467190246278</v>
      </c>
      <c r="N19" s="8">
        <f t="shared" si="1"/>
        <v>31.294339236760703</v>
      </c>
    </row>
    <row r="20" spans="2:14" ht="3" customHeight="1" x14ac:dyDescent="0.2"/>
    <row r="21" spans="2:14" ht="12" customHeight="1" x14ac:dyDescent="0.2">
      <c r="B21" t="s">
        <v>14</v>
      </c>
      <c r="E21" s="6">
        <v>2.5918781999799219</v>
      </c>
      <c r="F21" s="6">
        <v>4.9991551576484179</v>
      </c>
      <c r="G21" s="6">
        <v>2.4447563139327797</v>
      </c>
      <c r="H21" s="6">
        <v>5.1993989125854876</v>
      </c>
      <c r="I21" s="6">
        <v>7.3024519061865956</v>
      </c>
      <c r="J21" s="6">
        <v>8.7482875928766219</v>
      </c>
      <c r="K21" s="6">
        <v>5.1968803782351207</v>
      </c>
      <c r="L21" s="6">
        <v>5.9546349478576026</v>
      </c>
      <c r="M21" s="6">
        <v>5.8726599478883186</v>
      </c>
      <c r="N21" s="6">
        <v>5.8649508401934645</v>
      </c>
    </row>
    <row r="22" spans="2:14" ht="12" customHeight="1" x14ac:dyDescent="0.2">
      <c r="B22" t="s">
        <v>15</v>
      </c>
      <c r="E22" s="6">
        <v>3.3931462704547735</v>
      </c>
      <c r="F22" s="6">
        <v>4.0689872710997408</v>
      </c>
      <c r="G22" s="6">
        <v>5.9794382863719324</v>
      </c>
      <c r="H22" s="6">
        <v>3.8887867119787281</v>
      </c>
      <c r="I22" s="6">
        <v>4.4727163712553049</v>
      </c>
      <c r="J22" s="6">
        <v>4.4066630801373421</v>
      </c>
      <c r="K22" s="6">
        <v>5.8420649968916667</v>
      </c>
      <c r="L22" s="6">
        <v>4.0992380364915224</v>
      </c>
      <c r="M22" s="6">
        <v>3.9682071120787534</v>
      </c>
      <c r="N22" s="6">
        <v>4.126901355834617</v>
      </c>
    </row>
    <row r="23" spans="2:14" ht="12" customHeight="1" x14ac:dyDescent="0.2">
      <c r="B23" t="s">
        <v>16</v>
      </c>
      <c r="E23" s="6">
        <v>5.7984891075193251E-2</v>
      </c>
      <c r="F23" s="6">
        <v>0</v>
      </c>
      <c r="G23" s="6">
        <v>0.18006178702445677</v>
      </c>
      <c r="H23" s="6">
        <v>1.1010769509956532E-2</v>
      </c>
      <c r="I23" s="6">
        <v>4.9280663134165202E-2</v>
      </c>
      <c r="J23" s="6">
        <v>2.5323004488687302E-2</v>
      </c>
      <c r="K23" s="6">
        <v>4.891437358898014E-2</v>
      </c>
      <c r="L23" s="6">
        <v>1.6394391317453266E-2</v>
      </c>
      <c r="M23" s="6">
        <v>2.2478102654862459E-2</v>
      </c>
      <c r="N23" s="6">
        <v>2.1677239904394397E-2</v>
      </c>
    </row>
    <row r="24" spans="2:14" ht="13.5" customHeight="1" x14ac:dyDescent="0.2">
      <c r="B24" s="4" t="s">
        <v>17</v>
      </c>
      <c r="E24" s="8">
        <f t="shared" ref="E24:N24" si="2">SUM(E21:E23)</f>
        <v>6.0430093615098883</v>
      </c>
      <c r="F24" s="8">
        <f t="shared" si="2"/>
        <v>9.0681424287481587</v>
      </c>
      <c r="G24" s="8">
        <f t="shared" si="2"/>
        <v>8.6042563873291691</v>
      </c>
      <c r="H24" s="8">
        <f t="shared" si="2"/>
        <v>9.0991963940741716</v>
      </c>
      <c r="I24" s="8">
        <f t="shared" si="2"/>
        <v>11.824448940576065</v>
      </c>
      <c r="J24" s="8">
        <f t="shared" si="2"/>
        <v>13.180273677502651</v>
      </c>
      <c r="K24" s="8">
        <f t="shared" si="2"/>
        <v>11.087859748715767</v>
      </c>
      <c r="L24" s="8">
        <f t="shared" si="2"/>
        <v>10.070267375666578</v>
      </c>
      <c r="M24" s="8">
        <f t="shared" si="2"/>
        <v>9.8633451626219344</v>
      </c>
      <c r="N24" s="8">
        <f t="shared" si="2"/>
        <v>10.013529435932474</v>
      </c>
    </row>
    <row r="25" spans="2:14" ht="3" customHeight="1" x14ac:dyDescent="0.2"/>
    <row r="26" spans="2:14" ht="12" customHeight="1" x14ac:dyDescent="0.2">
      <c r="B26" t="s">
        <v>18</v>
      </c>
      <c r="E26" s="6">
        <v>0.83458061439614495</v>
      </c>
      <c r="F26" s="6">
        <v>1.1785338613457956</v>
      </c>
      <c r="G26" s="6">
        <v>1.2974105485693066</v>
      </c>
      <c r="H26" s="6">
        <v>1.350971079463281</v>
      </c>
      <c r="I26" s="6">
        <v>1.1552872889193047</v>
      </c>
      <c r="J26" s="6">
        <v>1.4897013472230067</v>
      </c>
      <c r="K26" s="6">
        <v>1.3695458561005136</v>
      </c>
      <c r="L26" s="6">
        <v>1.2761202951257606</v>
      </c>
      <c r="M26" s="6">
        <v>1.2439796535332306</v>
      </c>
      <c r="N26" s="6">
        <v>1.2635655204518532</v>
      </c>
    </row>
    <row r="27" spans="2:14" ht="12" customHeight="1" x14ac:dyDescent="0.2">
      <c r="B27" t="s">
        <v>19</v>
      </c>
      <c r="E27" s="6">
        <v>13.603941371348256</v>
      </c>
      <c r="F27" s="6">
        <v>14.224853735436579</v>
      </c>
      <c r="G27" s="6">
        <v>15.480275139268812</v>
      </c>
      <c r="H27" s="6">
        <v>12.805007295309919</v>
      </c>
      <c r="I27" s="6">
        <v>13.105201335130253</v>
      </c>
      <c r="J27" s="6">
        <v>13.480409203591954</v>
      </c>
      <c r="K27" s="6">
        <v>14.991087916762098</v>
      </c>
      <c r="L27" s="6">
        <v>13.553934154177231</v>
      </c>
      <c r="M27" s="6">
        <v>13.10780394979167</v>
      </c>
      <c r="N27" s="6">
        <v>13.387792269926905</v>
      </c>
    </row>
    <row r="28" spans="2:14" ht="12" customHeight="1" x14ac:dyDescent="0.2">
      <c r="B28" t="s">
        <v>20</v>
      </c>
      <c r="E28" s="6">
        <v>1.8118734313823914</v>
      </c>
      <c r="F28" s="6">
        <v>2.0599715888028305</v>
      </c>
      <c r="G28" s="6">
        <v>1.1115125755831996</v>
      </c>
      <c r="H28" s="6">
        <v>1.7951096670300613</v>
      </c>
      <c r="I28" s="6">
        <v>1.8460371082435971</v>
      </c>
      <c r="J28" s="6">
        <v>2.4760879047928741</v>
      </c>
      <c r="K28" s="6">
        <v>2.2418488041095443</v>
      </c>
      <c r="L28" s="6">
        <v>2.0249040165073025</v>
      </c>
      <c r="M28" s="6">
        <v>1.8671300972078089</v>
      </c>
      <c r="N28" s="6">
        <v>1.9492836152680288</v>
      </c>
    </row>
    <row r="29" spans="2:14" ht="13.5" customHeight="1" x14ac:dyDescent="0.2">
      <c r="B29" s="4" t="s">
        <v>0</v>
      </c>
      <c r="E29" s="8">
        <f t="shared" ref="E29:N29" si="3">SUM(E26:E28)</f>
        <v>16.250395417126793</v>
      </c>
      <c r="F29" s="8">
        <f t="shared" si="3"/>
        <v>17.463359185585205</v>
      </c>
      <c r="G29" s="8">
        <f t="shared" si="3"/>
        <v>17.889198263421317</v>
      </c>
      <c r="H29" s="8">
        <f t="shared" si="3"/>
        <v>15.951088041803262</v>
      </c>
      <c r="I29" s="8">
        <f t="shared" si="3"/>
        <v>16.106525732293154</v>
      </c>
      <c r="J29" s="8">
        <f t="shared" si="3"/>
        <v>17.446198455607835</v>
      </c>
      <c r="K29" s="8">
        <f t="shared" si="3"/>
        <v>18.602482576972157</v>
      </c>
      <c r="L29" s="8">
        <f t="shared" si="3"/>
        <v>16.854958465810295</v>
      </c>
      <c r="M29" s="8">
        <f t="shared" si="3"/>
        <v>16.21891370053271</v>
      </c>
      <c r="N29" s="8">
        <f t="shared" si="3"/>
        <v>16.600641405646787</v>
      </c>
    </row>
    <row r="30" spans="2:14" ht="3" customHeight="1" x14ac:dyDescent="0.2"/>
    <row r="31" spans="2:14" x14ac:dyDescent="0.2">
      <c r="B31" s="1" t="s">
        <v>21</v>
      </c>
      <c r="E31" s="7">
        <f>SUM(E13,E19,E24,E29)</f>
        <v>61.491157890774019</v>
      </c>
      <c r="F31" s="7">
        <f t="shared" ref="F31:N31" si="4">SUM(F13,F19,F24,F29)</f>
        <v>59.317733002922495</v>
      </c>
      <c r="G31" s="7">
        <f t="shared" si="4"/>
        <v>56.482781341096143</v>
      </c>
      <c r="H31" s="7">
        <f t="shared" si="4"/>
        <v>64.317072355273169</v>
      </c>
      <c r="I31" s="7">
        <f t="shared" si="4"/>
        <v>69.843127347789832</v>
      </c>
      <c r="J31" s="7">
        <f t="shared" si="4"/>
        <v>72.490231616418953</v>
      </c>
      <c r="K31" s="7">
        <f t="shared" si="4"/>
        <v>66.450297909236653</v>
      </c>
      <c r="L31" s="7">
        <f t="shared" si="4"/>
        <v>66.395691874501566</v>
      </c>
      <c r="M31" s="7">
        <f t="shared" si="4"/>
        <v>63.7065551215928</v>
      </c>
      <c r="N31" s="7">
        <f t="shared" si="4"/>
        <v>64.895894229511413</v>
      </c>
    </row>
    <row r="32" spans="2:14" ht="6" customHeight="1" x14ac:dyDescent="0.2"/>
    <row r="33" spans="2:14" ht="12" customHeight="1" x14ac:dyDescent="0.2">
      <c r="B33" t="s">
        <v>212</v>
      </c>
      <c r="E33" s="6">
        <v>70.475706986060786</v>
      </c>
      <c r="F33" s="6">
        <v>89.564386473079736</v>
      </c>
      <c r="G33" s="6">
        <v>61.864776599646106</v>
      </c>
      <c r="H33" s="6">
        <v>89.798590150453407</v>
      </c>
      <c r="I33" s="6">
        <v>87.193008900306452</v>
      </c>
      <c r="J33" s="6">
        <v>92.522281399704198</v>
      </c>
      <c r="K33" s="6">
        <v>84.411626369062532</v>
      </c>
      <c r="L33" s="6">
        <v>85.066544924384175</v>
      </c>
      <c r="M33" s="6">
        <v>91.224727471015342</v>
      </c>
      <c r="N33" s="6">
        <v>88.457714068308448</v>
      </c>
    </row>
    <row r="34" spans="2:14" ht="12" customHeight="1" x14ac:dyDescent="0.2">
      <c r="B34" t="s">
        <v>23</v>
      </c>
      <c r="E34" s="6">
        <v>2.4276978623332633E-2</v>
      </c>
      <c r="F34" s="6">
        <v>1.7535595476084131E-2</v>
      </c>
      <c r="G34" s="6">
        <v>0.56371949342420502</v>
      </c>
      <c r="H34" s="6">
        <v>5.9929095757505657E-2</v>
      </c>
      <c r="I34" s="6">
        <v>0.13504189579062537</v>
      </c>
      <c r="J34" s="6">
        <v>6.8018199709647897E-2</v>
      </c>
      <c r="K34" s="6">
        <v>0.13037076007450535</v>
      </c>
      <c r="L34" s="6">
        <v>6.1076645704990863E-2</v>
      </c>
      <c r="M34" s="6">
        <v>7.0581672735184509E-2</v>
      </c>
      <c r="N34" s="6">
        <v>7.0401798695488488E-2</v>
      </c>
    </row>
    <row r="35" spans="2:14" ht="12" customHeight="1" x14ac:dyDescent="0.2">
      <c r="B35" t="s">
        <v>29</v>
      </c>
      <c r="E35" s="6">
        <v>7.1011064612775279</v>
      </c>
      <c r="F35" s="6">
        <v>5.9742073165385818</v>
      </c>
      <c r="G35" s="6">
        <v>14.152519159882965</v>
      </c>
      <c r="H35" s="6">
        <v>4.1733849203381652</v>
      </c>
      <c r="I35" s="6">
        <v>6.1471143028615289</v>
      </c>
      <c r="J35" s="6">
        <v>3.8739905784177595</v>
      </c>
      <c r="K35" s="6">
        <v>4.909932112368951</v>
      </c>
      <c r="L35" s="6">
        <v>6.3208516743216441</v>
      </c>
      <c r="M35" s="6">
        <v>4.5445137971821223</v>
      </c>
      <c r="N35" s="6">
        <v>5.2495712435633948</v>
      </c>
    </row>
    <row r="36" spans="2:14" ht="13.5" customHeight="1" x14ac:dyDescent="0.2">
      <c r="B36" s="1" t="s">
        <v>25</v>
      </c>
      <c r="E36" s="7">
        <f t="shared" ref="E36:N36" si="5">SUM(E33:E35)</f>
        <v>77.601090425961644</v>
      </c>
      <c r="F36" s="7">
        <f t="shared" si="5"/>
        <v>95.556129385094408</v>
      </c>
      <c r="G36" s="7">
        <f t="shared" si="5"/>
        <v>76.581015252953279</v>
      </c>
      <c r="H36" s="7">
        <f t="shared" si="5"/>
        <v>94.031904166549083</v>
      </c>
      <c r="I36" s="7">
        <f t="shared" si="5"/>
        <v>93.475165098958598</v>
      </c>
      <c r="J36" s="7">
        <f t="shared" si="5"/>
        <v>96.4642901778316</v>
      </c>
      <c r="K36" s="7">
        <f t="shared" si="5"/>
        <v>89.451929241505979</v>
      </c>
      <c r="L36" s="7">
        <f t="shared" si="5"/>
        <v>91.448473244410806</v>
      </c>
      <c r="M36" s="7">
        <f t="shared" si="5"/>
        <v>95.839822940932649</v>
      </c>
      <c r="N36" s="7">
        <f t="shared" si="5"/>
        <v>93.777687110567328</v>
      </c>
    </row>
    <row r="37" spans="2:14" ht="6" customHeight="1" x14ac:dyDescent="0.2"/>
    <row r="38" spans="2:14" x14ac:dyDescent="0.2">
      <c r="B38" s="9" t="s">
        <v>27</v>
      </c>
      <c r="C38" s="10"/>
      <c r="D38" s="10"/>
      <c r="E38" s="11">
        <f>E36-E31</f>
        <v>16.109932535187625</v>
      </c>
      <c r="F38" s="11">
        <f t="shared" ref="F38:N38" si="6">F36-F31</f>
        <v>36.238396382171914</v>
      </c>
      <c r="G38" s="11">
        <f t="shared" si="6"/>
        <v>20.098233911857136</v>
      </c>
      <c r="H38" s="11">
        <f t="shared" si="6"/>
        <v>29.714831811275914</v>
      </c>
      <c r="I38" s="11">
        <f t="shared" si="6"/>
        <v>23.632037751168767</v>
      </c>
      <c r="J38" s="11">
        <f t="shared" si="6"/>
        <v>23.974058561412647</v>
      </c>
      <c r="K38" s="11">
        <f t="shared" si="6"/>
        <v>23.001631332269326</v>
      </c>
      <c r="L38" s="11">
        <f t="shared" si="6"/>
        <v>25.052781369909241</v>
      </c>
      <c r="M38" s="11">
        <f t="shared" si="6"/>
        <v>32.133267819339849</v>
      </c>
      <c r="N38" s="11">
        <f t="shared" si="6"/>
        <v>28.881792881055915</v>
      </c>
    </row>
    <row r="39" spans="2:14" ht="6" customHeight="1" x14ac:dyDescent="0.2"/>
    <row r="40" spans="2:14" ht="13.5" customHeight="1" x14ac:dyDescent="0.2">
      <c r="B40" s="4" t="s">
        <v>24</v>
      </c>
      <c r="E40" s="8">
        <v>2.0097994679249069</v>
      </c>
      <c r="F40" s="8">
        <v>3.4427615737148498</v>
      </c>
      <c r="G40" s="8">
        <v>2.2882825848130475</v>
      </c>
      <c r="H40" s="8">
        <v>2.6270173244609651</v>
      </c>
      <c r="I40" s="8">
        <v>2.7168822645021118</v>
      </c>
      <c r="J40" s="8">
        <v>2.2137876930128795</v>
      </c>
      <c r="K40" s="8">
        <v>2.9854404835912707</v>
      </c>
      <c r="L40" s="8">
        <v>2.7187532901952993</v>
      </c>
      <c r="M40" s="8">
        <v>2.80040680902031</v>
      </c>
      <c r="N40" s="8">
        <v>2.7798286286507445</v>
      </c>
    </row>
    <row r="41" spans="2:14" ht="6" customHeight="1" x14ac:dyDescent="0.2"/>
    <row r="42" spans="2:14" x14ac:dyDescent="0.2">
      <c r="B42" s="9" t="s">
        <v>28</v>
      </c>
      <c r="C42" s="10"/>
      <c r="D42" s="10"/>
      <c r="E42" s="11">
        <f>+E38-E40</f>
        <v>14.100133067262718</v>
      </c>
      <c r="F42" s="11">
        <f t="shared" ref="F42:N42" si="7">+F38-F40</f>
        <v>32.795634808457066</v>
      </c>
      <c r="G42" s="11">
        <f t="shared" si="7"/>
        <v>17.809951327044089</v>
      </c>
      <c r="H42" s="11">
        <f t="shared" si="7"/>
        <v>27.087814486814949</v>
      </c>
      <c r="I42" s="11">
        <f t="shared" si="7"/>
        <v>20.915155486666656</v>
      </c>
      <c r="J42" s="11">
        <f t="shared" si="7"/>
        <v>21.760270868399768</v>
      </c>
      <c r="K42" s="11">
        <f t="shared" si="7"/>
        <v>20.016190848678058</v>
      </c>
      <c r="L42" s="11">
        <f t="shared" si="7"/>
        <v>22.334028079713942</v>
      </c>
      <c r="M42" s="11">
        <f t="shared" si="7"/>
        <v>29.33286101031954</v>
      </c>
      <c r="N42" s="11">
        <f t="shared" si="7"/>
        <v>26.101964252405171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 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1" sqref="D1:M1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68</v>
      </c>
    </row>
    <row r="2" spans="1:15" ht="6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83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12.75" customHeight="1" x14ac:dyDescent="0.2"/>
    <row r="5" spans="1:15" ht="12.75" customHeight="1" x14ac:dyDescent="0.2">
      <c r="B5" t="s">
        <v>26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2</v>
      </c>
      <c r="E7" s="6">
        <v>0</v>
      </c>
      <c r="F7" s="6">
        <v>5.1267559974065274E-3</v>
      </c>
      <c r="G7" s="6">
        <v>0</v>
      </c>
      <c r="H7" s="6">
        <v>9.5081999824474156E-2</v>
      </c>
      <c r="I7" s="6">
        <v>5.2732712365105204E-2</v>
      </c>
      <c r="J7" s="6">
        <v>0</v>
      </c>
      <c r="K7" s="6">
        <v>0</v>
      </c>
      <c r="L7" s="6">
        <v>1.7622842047060269E-2</v>
      </c>
      <c r="M7" s="6">
        <v>7.139300617674238E-2</v>
      </c>
      <c r="N7" s="6">
        <v>4.7479152564181462E-2</v>
      </c>
    </row>
    <row r="8" spans="1:15" ht="12" customHeight="1" x14ac:dyDescent="0.2">
      <c r="B8" t="s">
        <v>3</v>
      </c>
      <c r="E8" s="6">
        <v>4.8193442148760335</v>
      </c>
      <c r="F8" s="6">
        <v>3.4780674735249621</v>
      </c>
      <c r="G8" s="6">
        <v>3.760519758064516</v>
      </c>
      <c r="H8" s="6">
        <v>1.9790375771582367</v>
      </c>
      <c r="I8" s="6">
        <v>3.8345412672574906</v>
      </c>
      <c r="J8" s="6">
        <v>3.3342850808924109</v>
      </c>
      <c r="K8" s="6">
        <v>2.7271898874331062</v>
      </c>
      <c r="L8" s="6">
        <v>4.0819672544080605</v>
      </c>
      <c r="M8" s="6">
        <v>2.3648152813579109</v>
      </c>
      <c r="N8" s="6">
        <v>3.0122396126455233</v>
      </c>
    </row>
    <row r="9" spans="1:15" ht="12" customHeight="1" x14ac:dyDescent="0.2">
      <c r="B9" t="s">
        <v>4</v>
      </c>
      <c r="E9" s="6">
        <v>4.392002203856749</v>
      </c>
      <c r="F9" s="6">
        <v>2.3362947049924356</v>
      </c>
      <c r="G9" s="6">
        <v>3.116225</v>
      </c>
      <c r="H9" s="6">
        <v>1.5769182195828335</v>
      </c>
      <c r="I9" s="6">
        <v>0.98935398203412306</v>
      </c>
      <c r="J9" s="6">
        <v>1.4351989528795812</v>
      </c>
      <c r="K9" s="6">
        <v>1.9484787783723936</v>
      </c>
      <c r="L9" s="6">
        <v>2.3338131719604349</v>
      </c>
      <c r="M9" s="6">
        <v>1.4172762219736394</v>
      </c>
      <c r="N9" s="6">
        <v>1.78332206812829</v>
      </c>
    </row>
    <row r="10" spans="1:15" ht="12" customHeight="1" x14ac:dyDescent="0.2">
      <c r="B10" t="s">
        <v>5</v>
      </c>
      <c r="E10" s="6">
        <v>0.27151267217630853</v>
      </c>
      <c r="F10" s="6">
        <v>2.2440808515236652</v>
      </c>
      <c r="G10" s="6">
        <v>0.59948790322580647</v>
      </c>
      <c r="H10" s="6">
        <v>1.6768939970160608</v>
      </c>
      <c r="I10" s="6">
        <v>2.9563795442213783</v>
      </c>
      <c r="J10" s="6">
        <v>3.2006418093486153</v>
      </c>
      <c r="K10" s="6">
        <v>1.6445350618195238</v>
      </c>
      <c r="L10" s="6">
        <v>2.141976807765559</v>
      </c>
      <c r="M10" s="6">
        <v>2.2429114634502212</v>
      </c>
      <c r="N10" s="6">
        <v>2.1698665182292687</v>
      </c>
    </row>
    <row r="11" spans="1:15" ht="12" customHeight="1" x14ac:dyDescent="0.2">
      <c r="B11" t="s">
        <v>6</v>
      </c>
      <c r="E11" s="6">
        <v>1.9145842975206613</v>
      </c>
      <c r="F11" s="6">
        <v>1.122789064188459</v>
      </c>
      <c r="G11" s="6">
        <v>0.87793024193548375</v>
      </c>
      <c r="H11" s="6">
        <v>0.97814687125179189</v>
      </c>
      <c r="I11" s="6">
        <v>0.55288876831253397</v>
      </c>
      <c r="J11" s="6">
        <v>1.4130001415027591</v>
      </c>
      <c r="K11" s="6">
        <v>0.79232367595497322</v>
      </c>
      <c r="L11" s="6">
        <v>1.4339577010505622</v>
      </c>
      <c r="M11" s="6">
        <v>0.79032940032099608</v>
      </c>
      <c r="N11" s="6">
        <v>1.02488453770888</v>
      </c>
    </row>
    <row r="12" spans="1:15" ht="12" customHeight="1" x14ac:dyDescent="0.2">
      <c r="B12" t="s">
        <v>7</v>
      </c>
      <c r="E12" s="6">
        <v>0.51330647382920114</v>
      </c>
      <c r="F12" s="6">
        <v>0.21758355305813704</v>
      </c>
      <c r="G12" s="6">
        <v>0.3883625</v>
      </c>
      <c r="H12" s="6">
        <v>0.25843749817160577</v>
      </c>
      <c r="I12" s="6">
        <v>0.12974805570627601</v>
      </c>
      <c r="J12" s="6">
        <v>9.6167303429083528E-2</v>
      </c>
      <c r="K12" s="6">
        <v>0.12039924340284186</v>
      </c>
      <c r="L12" s="6">
        <v>0.33049834121766908</v>
      </c>
      <c r="M12" s="6">
        <v>0.15510729050143474</v>
      </c>
      <c r="N12" s="6">
        <v>0.21688705517731371</v>
      </c>
    </row>
    <row r="13" spans="1:15" ht="13.5" customHeight="1" x14ac:dyDescent="0.2">
      <c r="B13" s="4" t="s">
        <v>8</v>
      </c>
      <c r="E13" s="8">
        <f t="shared" ref="E13:N13" si="0">SUM(E7:E12)</f>
        <v>11.910749862258955</v>
      </c>
      <c r="F13" s="8">
        <f t="shared" si="0"/>
        <v>9.4039424032850683</v>
      </c>
      <c r="G13" s="8">
        <f t="shared" si="0"/>
        <v>8.7425254032258071</v>
      </c>
      <c r="H13" s="8">
        <f t="shared" si="0"/>
        <v>6.5645161630050035</v>
      </c>
      <c r="I13" s="8">
        <f t="shared" si="0"/>
        <v>8.515644329896908</v>
      </c>
      <c r="J13" s="8">
        <f t="shared" si="0"/>
        <v>9.4792932880524496</v>
      </c>
      <c r="K13" s="8">
        <f t="shared" si="0"/>
        <v>7.2329266469828388</v>
      </c>
      <c r="L13" s="8">
        <f t="shared" si="0"/>
        <v>10.339836118449346</v>
      </c>
      <c r="M13" s="8">
        <f t="shared" si="0"/>
        <v>7.0418326637809434</v>
      </c>
      <c r="N13" s="8">
        <f t="shared" si="0"/>
        <v>8.2546789444534561</v>
      </c>
    </row>
    <row r="14" spans="1:15" ht="3" customHeight="1" x14ac:dyDescent="0.2"/>
    <row r="15" spans="1:15" ht="12" customHeight="1" x14ac:dyDescent="0.2">
      <c r="B15" t="s">
        <v>9</v>
      </c>
      <c r="E15" s="6">
        <v>20.861491046831954</v>
      </c>
      <c r="F15" s="6">
        <v>23.945921828398529</v>
      </c>
      <c r="G15" s="6">
        <v>17.526912499999998</v>
      </c>
      <c r="H15" s="6">
        <v>27.727287994032121</v>
      </c>
      <c r="I15" s="6">
        <v>32.602760927232168</v>
      </c>
      <c r="J15" s="6">
        <v>30.394207207207209</v>
      </c>
      <c r="K15" s="6">
        <v>27.471165251891495</v>
      </c>
      <c r="L15" s="6">
        <v>27.311637463906127</v>
      </c>
      <c r="M15" s="6">
        <v>27.707949409075436</v>
      </c>
      <c r="N15" s="6">
        <v>27.549240669982265</v>
      </c>
    </row>
    <row r="16" spans="1:15" ht="12" customHeight="1" x14ac:dyDescent="0.2">
      <c r="B16" t="s">
        <v>10</v>
      </c>
      <c r="E16" s="6">
        <v>4.3656493112947663</v>
      </c>
      <c r="F16" s="6">
        <v>1.2163709314890858</v>
      </c>
      <c r="G16" s="6">
        <v>3.0020145161290324</v>
      </c>
      <c r="H16" s="6">
        <v>5.2931815376064133</v>
      </c>
      <c r="I16" s="6">
        <v>2.4467972508591065</v>
      </c>
      <c r="J16" s="6">
        <v>2.8910166973255977</v>
      </c>
      <c r="K16" s="6">
        <v>1.4423525558221075</v>
      </c>
      <c r="L16" s="6">
        <v>3.2873693248141547</v>
      </c>
      <c r="M16" s="6">
        <v>3.5999317056563398</v>
      </c>
      <c r="N16" s="6">
        <v>3.3552664768308986</v>
      </c>
    </row>
    <row r="17" spans="2:14" ht="12" customHeight="1" x14ac:dyDescent="0.2">
      <c r="B17" t="s">
        <v>11</v>
      </c>
      <c r="E17" s="6">
        <v>2.502457575757576</v>
      </c>
      <c r="F17" s="6">
        <v>0.36733432029392693</v>
      </c>
      <c r="G17" s="6">
        <v>2.2026741935483871</v>
      </c>
      <c r="H17" s="6">
        <v>0.17159030804786005</v>
      </c>
      <c r="I17" s="6">
        <v>0.42147591487309344</v>
      </c>
      <c r="J17" s="6">
        <v>0.26953223904532803</v>
      </c>
      <c r="K17" s="6">
        <v>0.47577984868056833</v>
      </c>
      <c r="L17" s="6">
        <v>0.59648465626343916</v>
      </c>
      <c r="M17" s="6">
        <v>0.27296286172851514</v>
      </c>
      <c r="N17" s="6">
        <v>0.40309912671817216</v>
      </c>
    </row>
    <row r="18" spans="2:14" ht="12" customHeight="1" x14ac:dyDescent="0.2">
      <c r="B18" t="s">
        <v>12</v>
      </c>
      <c r="E18" s="6">
        <v>0.41758746556473825</v>
      </c>
      <c r="F18" s="6">
        <v>0.25048283985303654</v>
      </c>
      <c r="G18" s="6">
        <v>0.16256451612903225</v>
      </c>
      <c r="H18" s="6">
        <v>0.3264776643360735</v>
      </c>
      <c r="I18" s="6">
        <v>0.40610520286971724</v>
      </c>
      <c r="J18" s="6">
        <v>0.41698217065232773</v>
      </c>
      <c r="K18" s="6">
        <v>0.14507990404133606</v>
      </c>
      <c r="L18" s="6">
        <v>0.27908366099404069</v>
      </c>
      <c r="M18" s="6">
        <v>0.38825227372209525</v>
      </c>
      <c r="N18" s="6">
        <v>0.33374487974892453</v>
      </c>
    </row>
    <row r="19" spans="2:14" ht="13.5" customHeight="1" x14ac:dyDescent="0.2">
      <c r="B19" s="4" t="s">
        <v>13</v>
      </c>
      <c r="E19" s="8">
        <f t="shared" ref="E19:N19" si="1">SUM(E15:E18)</f>
        <v>28.147185399449036</v>
      </c>
      <c r="F19" s="8">
        <f t="shared" si="1"/>
        <v>25.780109920034576</v>
      </c>
      <c r="G19" s="8">
        <f t="shared" si="1"/>
        <v>22.894165725806449</v>
      </c>
      <c r="H19" s="8">
        <f t="shared" si="1"/>
        <v>33.518537504022468</v>
      </c>
      <c r="I19" s="8">
        <f t="shared" si="1"/>
        <v>35.877139295834084</v>
      </c>
      <c r="J19" s="8">
        <f t="shared" si="1"/>
        <v>33.971738314230457</v>
      </c>
      <c r="K19" s="8">
        <f t="shared" si="1"/>
        <v>29.534377560435505</v>
      </c>
      <c r="L19" s="8">
        <f t="shared" si="1"/>
        <v>31.47457510597776</v>
      </c>
      <c r="M19" s="8">
        <f t="shared" si="1"/>
        <v>31.969096250182385</v>
      </c>
      <c r="N19" s="8">
        <f t="shared" si="1"/>
        <v>31.641351153280258</v>
      </c>
    </row>
    <row r="20" spans="2:14" ht="3" customHeight="1" x14ac:dyDescent="0.2"/>
    <row r="21" spans="2:14" ht="12" customHeight="1" x14ac:dyDescent="0.2">
      <c r="B21" t="s">
        <v>14</v>
      </c>
      <c r="E21" s="6">
        <v>2.844925482093664</v>
      </c>
      <c r="F21" s="6">
        <v>5.9777537713421225</v>
      </c>
      <c r="G21" s="6">
        <v>2.9413947580645159</v>
      </c>
      <c r="H21" s="6">
        <v>5.8437459409648076</v>
      </c>
      <c r="I21" s="6">
        <v>9.2700999276541882</v>
      </c>
      <c r="J21" s="6">
        <v>10.703625395028537</v>
      </c>
      <c r="K21" s="6">
        <v>5.8620503782985791</v>
      </c>
      <c r="L21" s="6">
        <v>7.4009714013638872</v>
      </c>
      <c r="M21" s="6">
        <v>6.7420021302465836</v>
      </c>
      <c r="N21" s="6">
        <v>6.928671039602575</v>
      </c>
    </row>
    <row r="22" spans="2:14" ht="12" customHeight="1" x14ac:dyDescent="0.2">
      <c r="B22" t="s">
        <v>15</v>
      </c>
      <c r="E22" s="6">
        <v>3.7244220385674929</v>
      </c>
      <c r="F22" s="6">
        <v>4.8655029176572295</v>
      </c>
      <c r="G22" s="6">
        <v>7.1941274193548379</v>
      </c>
      <c r="H22" s="6">
        <v>4.3707132200216483</v>
      </c>
      <c r="I22" s="6">
        <v>5.6778912401278108</v>
      </c>
      <c r="J22" s="6">
        <v>5.3916003962077257</v>
      </c>
      <c r="K22" s="6">
        <v>6.5898148182321465</v>
      </c>
      <c r="L22" s="6">
        <v>5.0949124070774712</v>
      </c>
      <c r="M22" s="6">
        <v>4.5556291425514326</v>
      </c>
      <c r="N22" s="6">
        <v>4.8753932789187191</v>
      </c>
    </row>
    <row r="23" spans="2:14" ht="12" customHeight="1" x14ac:dyDescent="0.2">
      <c r="B23" t="s">
        <v>16</v>
      </c>
      <c r="E23" s="6">
        <v>6.3646005509641876E-2</v>
      </c>
      <c r="F23" s="6">
        <v>0</v>
      </c>
      <c r="G23" s="6">
        <v>0.21664032258064517</v>
      </c>
      <c r="H23" s="6">
        <v>1.2375303513442354E-2</v>
      </c>
      <c r="I23" s="6">
        <v>6.2559353710737314E-2</v>
      </c>
      <c r="J23" s="6">
        <v>3.0982972501297109E-2</v>
      </c>
      <c r="K23" s="6">
        <v>5.5175124561727254E-2</v>
      </c>
      <c r="L23" s="6">
        <v>2.0376466793635188E-2</v>
      </c>
      <c r="M23" s="6">
        <v>2.5805583386022082E-2</v>
      </c>
      <c r="N23" s="6">
        <v>2.5608818971642116E-2</v>
      </c>
    </row>
    <row r="24" spans="2:14" ht="13.5" customHeight="1" x14ac:dyDescent="0.2">
      <c r="B24" s="4" t="s">
        <v>17</v>
      </c>
      <c r="E24" s="8">
        <f t="shared" ref="E24:N24" si="2">SUM(E21:E23)</f>
        <v>6.6329935261707993</v>
      </c>
      <c r="F24" s="8">
        <f t="shared" si="2"/>
        <v>10.843256688999352</v>
      </c>
      <c r="G24" s="8">
        <f t="shared" si="2"/>
        <v>10.352162499999999</v>
      </c>
      <c r="H24" s="8">
        <f t="shared" si="2"/>
        <v>10.226834464499898</v>
      </c>
      <c r="I24" s="8">
        <f t="shared" si="2"/>
        <v>15.010550521492737</v>
      </c>
      <c r="J24" s="8">
        <f t="shared" si="2"/>
        <v>16.126208763737559</v>
      </c>
      <c r="K24" s="8">
        <f t="shared" si="2"/>
        <v>12.507040321092452</v>
      </c>
      <c r="L24" s="8">
        <f t="shared" si="2"/>
        <v>12.516260275234995</v>
      </c>
      <c r="M24" s="8">
        <f t="shared" si="2"/>
        <v>11.323436856184038</v>
      </c>
      <c r="N24" s="8">
        <f t="shared" si="2"/>
        <v>11.829673137492938</v>
      </c>
    </row>
    <row r="25" spans="2:14" ht="3" customHeight="1" x14ac:dyDescent="0.2"/>
    <row r="26" spans="2:14" ht="12" customHeight="1" x14ac:dyDescent="0.2">
      <c r="B26" t="s">
        <v>18</v>
      </c>
      <c r="E26" s="6">
        <v>0.91606143250688699</v>
      </c>
      <c r="F26" s="6">
        <v>1.409235163172682</v>
      </c>
      <c r="G26" s="6">
        <v>1.5609721774193548</v>
      </c>
      <c r="H26" s="6">
        <v>1.5183931632682912</v>
      </c>
      <c r="I26" s="6">
        <v>1.4665798215469947</v>
      </c>
      <c r="J26" s="6">
        <v>1.8226658648176974</v>
      </c>
      <c r="K26" s="6">
        <v>1.5448396383096512</v>
      </c>
      <c r="L26" s="6">
        <v>1.5860804048657615</v>
      </c>
      <c r="M26" s="6">
        <v>1.4281285735129614</v>
      </c>
      <c r="N26" s="6">
        <v>1.4927371203517741</v>
      </c>
    </row>
    <row r="27" spans="2:14" ht="12" customHeight="1" x14ac:dyDescent="0.2">
      <c r="B27" t="s">
        <v>19</v>
      </c>
      <c r="E27" s="6">
        <v>14.932105785123966</v>
      </c>
      <c r="F27" s="6">
        <v>17.009408666522585</v>
      </c>
      <c r="G27" s="6">
        <v>18.625005645161291</v>
      </c>
      <c r="H27" s="6">
        <v>14.391896191089138</v>
      </c>
      <c r="I27" s="6">
        <v>16.636402061855669</v>
      </c>
      <c r="J27" s="6">
        <v>16.493427857176549</v>
      </c>
      <c r="K27" s="6">
        <v>16.909858645506549</v>
      </c>
      <c r="L27" s="6">
        <v>16.846083753148616</v>
      </c>
      <c r="M27" s="6">
        <v>15.04817968970381</v>
      </c>
      <c r="N27" s="6">
        <v>15.815922607425973</v>
      </c>
    </row>
    <row r="28" spans="2:14" ht="12" customHeight="1" x14ac:dyDescent="0.2">
      <c r="B28" t="s">
        <v>20</v>
      </c>
      <c r="E28" s="6">
        <v>1.9887681818181819</v>
      </c>
      <c r="F28" s="6">
        <v>2.4632167927382751</v>
      </c>
      <c r="G28" s="6">
        <v>1.3373100806451614</v>
      </c>
      <c r="H28" s="6">
        <v>2.0175726091917032</v>
      </c>
      <c r="I28" s="6">
        <v>2.343452402483873</v>
      </c>
      <c r="J28" s="6">
        <v>3.0295205886514789</v>
      </c>
      <c r="K28" s="6">
        <v>2.5287922125853477</v>
      </c>
      <c r="L28" s="6">
        <v>2.5167381120599619</v>
      </c>
      <c r="M28" s="6">
        <v>2.1435252857351297</v>
      </c>
      <c r="N28" s="6">
        <v>2.302823212177834</v>
      </c>
    </row>
    <row r="29" spans="2:14" ht="13.5" customHeight="1" x14ac:dyDescent="0.2">
      <c r="B29" s="4" t="s">
        <v>0</v>
      </c>
      <c r="E29" s="8">
        <f t="shared" ref="E29:N29" si="3">SUM(E26:E28)</f>
        <v>17.836935399449033</v>
      </c>
      <c r="F29" s="8">
        <f t="shared" si="3"/>
        <v>20.881860622433543</v>
      </c>
      <c r="G29" s="8">
        <f t="shared" si="3"/>
        <v>21.523287903225807</v>
      </c>
      <c r="H29" s="8">
        <f t="shared" si="3"/>
        <v>17.927861963549134</v>
      </c>
      <c r="I29" s="8">
        <f t="shared" si="3"/>
        <v>20.446434285886536</v>
      </c>
      <c r="J29" s="8">
        <f t="shared" si="3"/>
        <v>21.345614310645725</v>
      </c>
      <c r="K29" s="8">
        <f t="shared" si="3"/>
        <v>20.983490496401547</v>
      </c>
      <c r="L29" s="8">
        <f t="shared" si="3"/>
        <v>20.948902270074338</v>
      </c>
      <c r="M29" s="8">
        <f t="shared" si="3"/>
        <v>18.619833548951902</v>
      </c>
      <c r="N29" s="8">
        <f t="shared" si="3"/>
        <v>19.611482939955582</v>
      </c>
    </row>
    <row r="30" spans="2:14" ht="3" customHeight="1" x14ac:dyDescent="0.2"/>
    <row r="31" spans="2:14" x14ac:dyDescent="0.2">
      <c r="B31" s="1" t="s">
        <v>21</v>
      </c>
      <c r="E31" s="7">
        <f t="shared" ref="E31:N31" si="4">SUM(E13,E19,E24,E29)</f>
        <v>64.527864187327822</v>
      </c>
      <c r="F31" s="7">
        <f t="shared" si="4"/>
        <v>66.909169634752544</v>
      </c>
      <c r="G31" s="7">
        <f t="shared" si="4"/>
        <v>63.512141532258063</v>
      </c>
      <c r="H31" s="7">
        <f t="shared" si="4"/>
        <v>68.237750095076507</v>
      </c>
      <c r="I31" s="7">
        <f t="shared" si="4"/>
        <v>79.84976843311027</v>
      </c>
      <c r="J31" s="7">
        <f t="shared" si="4"/>
        <v>80.922854676666191</v>
      </c>
      <c r="K31" s="7">
        <f t="shared" si="4"/>
        <v>70.257835024912339</v>
      </c>
      <c r="L31" s="7">
        <f t="shared" si="4"/>
        <v>75.279573769736444</v>
      </c>
      <c r="M31" s="7">
        <f t="shared" si="4"/>
        <v>68.954199319099274</v>
      </c>
      <c r="N31" s="7">
        <f t="shared" si="4"/>
        <v>71.337186175182239</v>
      </c>
    </row>
    <row r="32" spans="2:14" ht="6" customHeight="1" x14ac:dyDescent="0.2"/>
    <row r="33" spans="2:14" ht="12" customHeight="1" x14ac:dyDescent="0.2">
      <c r="B33" t="s">
        <v>212</v>
      </c>
      <c r="E33" s="6">
        <v>70.964039907536758</v>
      </c>
      <c r="F33" s="6">
        <v>89.173083766003245</v>
      </c>
      <c r="G33" s="6">
        <v>62.119539728461838</v>
      </c>
      <c r="H33" s="6">
        <v>90.522453726114222</v>
      </c>
      <c r="I33" s="6">
        <v>85.948093909366463</v>
      </c>
      <c r="J33" s="6">
        <v>92.550366283505184</v>
      </c>
      <c r="K33" s="6">
        <v>84.592524544904066</v>
      </c>
      <c r="L33" s="6">
        <v>84.717119174952444</v>
      </c>
      <c r="M33" s="6">
        <v>91.149814940666289</v>
      </c>
      <c r="N33" s="6">
        <v>88.40138554602045</v>
      </c>
    </row>
    <row r="34" spans="2:14" ht="12" customHeight="1" x14ac:dyDescent="0.2">
      <c r="B34" t="s">
        <v>23</v>
      </c>
      <c r="E34" s="6">
        <v>2.6647160778734587E-2</v>
      </c>
      <c r="F34" s="6">
        <v>2.0968237368971819E-2</v>
      </c>
      <c r="G34" s="6">
        <v>0.67823592622586926</v>
      </c>
      <c r="H34" s="6">
        <v>6.7355941709128633E-2</v>
      </c>
      <c r="I34" s="6">
        <v>0.17142897816805872</v>
      </c>
      <c r="J34" s="6">
        <v>8.3221010055627875E-2</v>
      </c>
      <c r="K34" s="6">
        <v>0.14705744750533703</v>
      </c>
      <c r="L34" s="6">
        <v>7.5911707789325503E-2</v>
      </c>
      <c r="M34" s="6">
        <v>8.1030025943880979E-2</v>
      </c>
      <c r="N34" s="6">
        <v>8.3170501688513879E-2</v>
      </c>
    </row>
    <row r="35" spans="2:14" ht="12" customHeight="1" x14ac:dyDescent="0.2">
      <c r="B35" t="s">
        <v>29</v>
      </c>
      <c r="E35" s="6">
        <v>7.7943935493978467</v>
      </c>
      <c r="F35" s="6">
        <v>7.1436751193009869</v>
      </c>
      <c r="G35" s="6">
        <v>17.027523533959869</v>
      </c>
      <c r="H35" s="6">
        <v>4.6905808918174454</v>
      </c>
      <c r="I35" s="6">
        <v>7.8034562344685705</v>
      </c>
      <c r="J35" s="6">
        <v>4.7398697739449611</v>
      </c>
      <c r="K35" s="6">
        <v>5.5383744288736763</v>
      </c>
      <c r="L35" s="6">
        <v>7.8561394415535926</v>
      </c>
      <c r="M35" s="6">
        <v>5.2172477162676554</v>
      </c>
      <c r="N35" s="6">
        <v>6.2016806682063113</v>
      </c>
    </row>
    <row r="36" spans="2:14" ht="13.5" customHeight="1" x14ac:dyDescent="0.2">
      <c r="B36" s="1" t="s">
        <v>25</v>
      </c>
      <c r="E36" s="7">
        <f t="shared" ref="E36:N36" si="5">SUM(E33:E35)</f>
        <v>78.785080617713348</v>
      </c>
      <c r="F36" s="7">
        <f t="shared" si="5"/>
        <v>96.337727122673215</v>
      </c>
      <c r="G36" s="7">
        <f t="shared" si="5"/>
        <v>79.825299188647577</v>
      </c>
      <c r="H36" s="7">
        <f t="shared" si="5"/>
        <v>95.280390559640793</v>
      </c>
      <c r="I36" s="7">
        <f t="shared" si="5"/>
        <v>93.922979122003085</v>
      </c>
      <c r="J36" s="7">
        <f t="shared" si="5"/>
        <v>97.373457067505768</v>
      </c>
      <c r="K36" s="7">
        <f t="shared" si="5"/>
        <v>90.277956421283079</v>
      </c>
      <c r="L36" s="7">
        <f t="shared" si="5"/>
        <v>92.649170324295369</v>
      </c>
      <c r="M36" s="7">
        <f t="shared" si="5"/>
        <v>96.448092682877814</v>
      </c>
      <c r="N36" s="7">
        <f t="shared" si="5"/>
        <v>94.686236715915271</v>
      </c>
    </row>
    <row r="37" spans="2:14" ht="5.25" customHeight="1" x14ac:dyDescent="0.2"/>
    <row r="38" spans="2:14" x14ac:dyDescent="0.2">
      <c r="B38" s="9" t="s">
        <v>27</v>
      </c>
      <c r="C38" s="10"/>
      <c r="D38" s="10"/>
      <c r="E38" s="11">
        <f t="shared" ref="E38:N38" si="6">E36-E31</f>
        <v>14.257216430385526</v>
      </c>
      <c r="F38" s="11">
        <f t="shared" si="6"/>
        <v>29.428557487920671</v>
      </c>
      <c r="G38" s="11">
        <f t="shared" si="6"/>
        <v>16.313157656389514</v>
      </c>
      <c r="H38" s="11">
        <f t="shared" si="6"/>
        <v>27.042640464564286</v>
      </c>
      <c r="I38" s="11">
        <f t="shared" si="6"/>
        <v>14.073210688892814</v>
      </c>
      <c r="J38" s="11">
        <f t="shared" si="6"/>
        <v>16.450602390839578</v>
      </c>
      <c r="K38" s="11">
        <f t="shared" si="6"/>
        <v>20.02012139637074</v>
      </c>
      <c r="L38" s="11">
        <f t="shared" si="6"/>
        <v>17.369596554558925</v>
      </c>
      <c r="M38" s="11">
        <f t="shared" si="6"/>
        <v>27.49389336377854</v>
      </c>
      <c r="N38" s="11">
        <f t="shared" si="6"/>
        <v>23.349050540733032</v>
      </c>
    </row>
    <row r="39" spans="2:14" ht="6" customHeight="1" x14ac:dyDescent="0.2"/>
    <row r="40" spans="2:14" ht="13.5" customHeight="1" x14ac:dyDescent="0.2">
      <c r="B40" s="4" t="s">
        <v>24</v>
      </c>
      <c r="E40" s="8">
        <v>2.2060179063360881</v>
      </c>
      <c r="F40" s="8">
        <v>4.1166917873352062</v>
      </c>
      <c r="G40" s="8">
        <v>2.7531342741935489</v>
      </c>
      <c r="H40" s="8">
        <v>2.9525762659801655</v>
      </c>
      <c r="I40" s="8">
        <v>3.448947066980165</v>
      </c>
      <c r="J40" s="8">
        <v>2.7085934154049336</v>
      </c>
      <c r="K40" s="8">
        <v>3.3675592360214064</v>
      </c>
      <c r="L40" s="8">
        <v>3.3791182036001719</v>
      </c>
      <c r="M40" s="8">
        <v>3.2149569087106662</v>
      </c>
      <c r="N40" s="8">
        <v>3.2840033342470809</v>
      </c>
    </row>
    <row r="41" spans="2:14" ht="6" customHeight="1" x14ac:dyDescent="0.2"/>
    <row r="42" spans="2:14" x14ac:dyDescent="0.2">
      <c r="B42" s="9" t="s">
        <v>28</v>
      </c>
      <c r="C42" s="10"/>
      <c r="D42" s="10"/>
      <c r="E42" s="11">
        <f t="shared" ref="E42:N42" si="7">+E38-E40</f>
        <v>12.051198524049438</v>
      </c>
      <c r="F42" s="11">
        <f t="shared" si="7"/>
        <v>25.311865700585464</v>
      </c>
      <c r="G42" s="11">
        <f t="shared" si="7"/>
        <v>13.560023382195965</v>
      </c>
      <c r="H42" s="11">
        <f t="shared" si="7"/>
        <v>24.09006419858412</v>
      </c>
      <c r="I42" s="11">
        <f t="shared" si="7"/>
        <v>10.62426362191265</v>
      </c>
      <c r="J42" s="11">
        <f t="shared" si="7"/>
        <v>13.742008975434644</v>
      </c>
      <c r="K42" s="11">
        <f t="shared" si="7"/>
        <v>16.652562160349333</v>
      </c>
      <c r="L42" s="11">
        <f t="shared" si="7"/>
        <v>13.990478350958753</v>
      </c>
      <c r="M42" s="11">
        <f t="shared" si="7"/>
        <v>24.278936455067875</v>
      </c>
      <c r="N42" s="11">
        <f t="shared" si="7"/>
        <v>20.06504720648595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69</v>
      </c>
    </row>
    <row r="2" spans="1:15" ht="6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84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12.75" customHeight="1" x14ac:dyDescent="0.2"/>
    <row r="5" spans="1:15" x14ac:dyDescent="0.2">
      <c r="B5" t="s">
        <v>26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2</v>
      </c>
      <c r="E7" s="6">
        <v>0</v>
      </c>
      <c r="F7" s="6">
        <v>3.5063993654587108E-2</v>
      </c>
      <c r="G7" s="6">
        <v>0</v>
      </c>
      <c r="H7" s="6">
        <v>0.61902093693398574</v>
      </c>
      <c r="I7" s="6">
        <v>0.24398596912090822</v>
      </c>
      <c r="J7" s="6">
        <v>0</v>
      </c>
      <c r="K7" s="6">
        <v>0</v>
      </c>
      <c r="L7" s="6">
        <v>9.6628168829047026E-2</v>
      </c>
      <c r="M7" s="6">
        <v>0.44122663582302746</v>
      </c>
      <c r="N7" s="6">
        <v>0.27929253339388499</v>
      </c>
    </row>
    <row r="8" spans="1:15" ht="12" customHeight="1" x14ac:dyDescent="0.2">
      <c r="B8" t="s">
        <v>3</v>
      </c>
      <c r="E8" s="6">
        <v>32.126011385547699</v>
      </c>
      <c r="F8" s="6">
        <v>23.787934491830399</v>
      </c>
      <c r="G8" s="6">
        <v>21.219770193401594</v>
      </c>
      <c r="H8" s="6">
        <v>12.884307203272812</v>
      </c>
      <c r="I8" s="6">
        <v>17.741819551179233</v>
      </c>
      <c r="J8" s="6">
        <v>15.984074755264965</v>
      </c>
      <c r="K8" s="6">
        <v>15.733676141807731</v>
      </c>
      <c r="L8" s="6">
        <v>22.381918873260314</v>
      </c>
      <c r="M8" s="6">
        <v>14.615149953950962</v>
      </c>
      <c r="N8" s="6">
        <v>17.719272294675736</v>
      </c>
    </row>
    <row r="9" spans="1:15" ht="12" customHeight="1" x14ac:dyDescent="0.2">
      <c r="B9" t="s">
        <v>4</v>
      </c>
      <c r="E9" s="6">
        <v>29.277326232669175</v>
      </c>
      <c r="F9" s="6">
        <v>15.978880748867514</v>
      </c>
      <c r="G9" s="6">
        <v>17.584159271899889</v>
      </c>
      <c r="H9" s="6">
        <v>10.266353206247748</v>
      </c>
      <c r="I9" s="6">
        <v>4.5775853219710179</v>
      </c>
      <c r="J9" s="6">
        <v>6.880133760297821</v>
      </c>
      <c r="K9" s="6">
        <v>11.241143936974343</v>
      </c>
      <c r="L9" s="6">
        <v>12.796579155248411</v>
      </c>
      <c r="M9" s="6">
        <v>8.7591215574434731</v>
      </c>
      <c r="N9" s="6">
        <v>10.490257541802002</v>
      </c>
    </row>
    <row r="10" spans="1:15" ht="12" customHeight="1" x14ac:dyDescent="0.2">
      <c r="B10" t="s">
        <v>5</v>
      </c>
      <c r="E10" s="6">
        <v>1.8099182811495731</v>
      </c>
      <c r="F10" s="6">
        <v>15.348192263882142</v>
      </c>
      <c r="G10" s="6">
        <v>3.3827758816837314</v>
      </c>
      <c r="H10" s="6">
        <v>10.917234545845849</v>
      </c>
      <c r="I10" s="6">
        <v>13.678703329195665</v>
      </c>
      <c r="J10" s="6">
        <v>15.343408468169182</v>
      </c>
      <c r="K10" s="6">
        <v>9.4876349409134466</v>
      </c>
      <c r="L10" s="6">
        <v>11.744717228694672</v>
      </c>
      <c r="M10" s="6">
        <v>13.861753867277768</v>
      </c>
      <c r="N10" s="6">
        <v>12.764076110743634</v>
      </c>
    </row>
    <row r="11" spans="1:15" ht="12" customHeight="1" x14ac:dyDescent="0.2">
      <c r="B11" t="s">
        <v>6</v>
      </c>
      <c r="E11" s="6">
        <v>12.76272334955468</v>
      </c>
      <c r="F11" s="6">
        <v>7.6792163781657958</v>
      </c>
      <c r="G11" s="6">
        <v>4.9539635949943115</v>
      </c>
      <c r="H11" s="6">
        <v>6.3681179804705428</v>
      </c>
      <c r="I11" s="6">
        <v>2.5581294020837113</v>
      </c>
      <c r="J11" s="6">
        <v>6.7737159070199056</v>
      </c>
      <c r="K11" s="6">
        <v>4.5710656872138822</v>
      </c>
      <c r="L11" s="6">
        <v>7.8625630565609983</v>
      </c>
      <c r="M11" s="6">
        <v>4.8844333803843112</v>
      </c>
      <c r="N11" s="6">
        <v>6.0288059814461965</v>
      </c>
    </row>
    <row r="12" spans="1:15" ht="12" customHeight="1" x14ac:dyDescent="0.2">
      <c r="B12" t="s">
        <v>7</v>
      </c>
      <c r="E12" s="6">
        <v>3.4217289505095954</v>
      </c>
      <c r="F12" s="6">
        <v>1.4881434434625898</v>
      </c>
      <c r="G12" s="6">
        <v>2.1914425483503979</v>
      </c>
      <c r="H12" s="6">
        <v>1.6825290018341006</v>
      </c>
      <c r="I12" s="6">
        <v>0.60032385388917564</v>
      </c>
      <c r="J12" s="6">
        <v>0.46101197999881521</v>
      </c>
      <c r="K12" s="6">
        <v>0.69460608964122228</v>
      </c>
      <c r="L12" s="6">
        <v>1.8121622736911602</v>
      </c>
      <c r="M12" s="6">
        <v>0.95860185254207531</v>
      </c>
      <c r="N12" s="6">
        <v>1.2758217413195645</v>
      </c>
    </row>
    <row r="13" spans="1:15" ht="13.5" customHeight="1" x14ac:dyDescent="0.2">
      <c r="B13" s="4" t="s">
        <v>8</v>
      </c>
      <c r="E13" s="8">
        <f t="shared" ref="E13:N13" si="0">SUM(E7:E12)</f>
        <v>79.39770819943071</v>
      </c>
      <c r="F13" s="8">
        <f t="shared" si="0"/>
        <v>64.317431319863019</v>
      </c>
      <c r="G13" s="8">
        <f t="shared" si="0"/>
        <v>49.332111490329922</v>
      </c>
      <c r="H13" s="8">
        <f t="shared" si="0"/>
        <v>42.73756287460504</v>
      </c>
      <c r="I13" s="8">
        <f t="shared" si="0"/>
        <v>39.400547427439712</v>
      </c>
      <c r="J13" s="8">
        <f t="shared" si="0"/>
        <v>45.442344870750688</v>
      </c>
      <c r="K13" s="8">
        <f t="shared" si="0"/>
        <v>41.728126796550619</v>
      </c>
      <c r="L13" s="8">
        <f t="shared" si="0"/>
        <v>56.694568756284596</v>
      </c>
      <c r="M13" s="8">
        <f t="shared" si="0"/>
        <v>43.520287247421614</v>
      </c>
      <c r="N13" s="8">
        <f t="shared" si="0"/>
        <v>48.557526203381016</v>
      </c>
    </row>
    <row r="14" spans="1:15" ht="3" customHeight="1" x14ac:dyDescent="0.2"/>
    <row r="15" spans="1:15" ht="12" customHeight="1" x14ac:dyDescent="0.2">
      <c r="B15" t="s">
        <v>9</v>
      </c>
      <c r="E15" s="6">
        <v>152.64664309980719</v>
      </c>
      <c r="F15" s="6">
        <v>190.42221000939807</v>
      </c>
      <c r="G15" s="6">
        <v>116.67257792946529</v>
      </c>
      <c r="H15" s="6">
        <v>202.72651675164221</v>
      </c>
      <c r="I15" s="6">
        <v>189.95802340339475</v>
      </c>
      <c r="J15" s="6">
        <v>177.29483251472345</v>
      </c>
      <c r="K15" s="6">
        <v>183.54532524220164</v>
      </c>
      <c r="L15" s="6">
        <v>184.43180922432219</v>
      </c>
      <c r="M15" s="6">
        <v>195.13050947311723</v>
      </c>
      <c r="N15" s="6">
        <v>190.23362572522072</v>
      </c>
    </row>
    <row r="16" spans="1:15" ht="12" customHeight="1" x14ac:dyDescent="0.2">
      <c r="B16" t="s">
        <v>10</v>
      </c>
      <c r="E16" s="6">
        <v>32.593109907262878</v>
      </c>
      <c r="F16" s="6">
        <v>8.7911970699470601</v>
      </c>
      <c r="G16" s="6">
        <v>20.701326507394768</v>
      </c>
      <c r="H16" s="6">
        <v>38.199175035663067</v>
      </c>
      <c r="I16" s="6">
        <v>12.875035216669689</v>
      </c>
      <c r="J16" s="6">
        <v>18.873201315624648</v>
      </c>
      <c r="K16" s="6">
        <v>10.057473650590866</v>
      </c>
      <c r="L16" s="6">
        <v>22.412181053808826</v>
      </c>
      <c r="M16" s="6">
        <v>23.803600962821715</v>
      </c>
      <c r="N16" s="6">
        <v>22.410072859385338</v>
      </c>
    </row>
    <row r="17" spans="2:14" ht="12" customHeight="1" x14ac:dyDescent="0.2">
      <c r="B17" t="s">
        <v>11</v>
      </c>
      <c r="E17" s="6">
        <v>19.046451198237076</v>
      </c>
      <c r="F17" s="6">
        <v>2.8079995246261675</v>
      </c>
      <c r="G17" s="6">
        <v>15.804348122866894</v>
      </c>
      <c r="H17" s="6">
        <v>1.2936989218231303</v>
      </c>
      <c r="I17" s="6">
        <v>1.8474200476994103</v>
      </c>
      <c r="J17" s="6">
        <v>1.4770398807200753</v>
      </c>
      <c r="K17" s="6">
        <v>2.9272804215905461</v>
      </c>
      <c r="L17" s="6">
        <v>3.7338771426598374</v>
      </c>
      <c r="M17" s="6">
        <v>1.8163076123993354</v>
      </c>
      <c r="N17" s="6">
        <v>2.6343069966729522</v>
      </c>
    </row>
    <row r="18" spans="2:14" ht="12" customHeight="1" x14ac:dyDescent="0.2">
      <c r="B18" t="s">
        <v>12</v>
      </c>
      <c r="E18" s="6">
        <v>3.1208392250482047</v>
      </c>
      <c r="F18" s="6">
        <v>1.7950074513665666</v>
      </c>
      <c r="G18" s="6">
        <v>1.0893924914675768</v>
      </c>
      <c r="H18" s="6">
        <v>2.3661805570104351</v>
      </c>
      <c r="I18" s="6">
        <v>2.091974643997824</v>
      </c>
      <c r="J18" s="6">
        <v>2.4574423102752312</v>
      </c>
      <c r="K18" s="6">
        <v>0.96132385819227084</v>
      </c>
      <c r="L18" s="6">
        <v>1.7160179244853995</v>
      </c>
      <c r="M18" s="6">
        <v>2.6783998138801186</v>
      </c>
      <c r="N18" s="6">
        <v>2.1961828461232162</v>
      </c>
    </row>
    <row r="19" spans="2:14" ht="13.5" customHeight="1" x14ac:dyDescent="0.2">
      <c r="B19" s="4" t="s">
        <v>13</v>
      </c>
      <c r="E19" s="8">
        <f t="shared" ref="E19:N19" si="1">SUM(E15:E18)</f>
        <v>207.40704343035534</v>
      </c>
      <c r="F19" s="8">
        <f t="shared" si="1"/>
        <v>203.81641405533784</v>
      </c>
      <c r="G19" s="8">
        <f t="shared" si="1"/>
        <v>154.26764505119453</v>
      </c>
      <c r="H19" s="8">
        <f t="shared" si="1"/>
        <v>244.58557126613886</v>
      </c>
      <c r="I19" s="8">
        <f t="shared" si="1"/>
        <v>206.77245331176167</v>
      </c>
      <c r="J19" s="8">
        <f t="shared" si="1"/>
        <v>200.1025160213434</v>
      </c>
      <c r="K19" s="8">
        <f t="shared" si="1"/>
        <v>197.49140317257533</v>
      </c>
      <c r="L19" s="8">
        <f t="shared" si="1"/>
        <v>212.29388534527629</v>
      </c>
      <c r="M19" s="8">
        <f t="shared" si="1"/>
        <v>223.42881786221838</v>
      </c>
      <c r="N19" s="8">
        <f t="shared" si="1"/>
        <v>217.47418842740223</v>
      </c>
    </row>
    <row r="20" spans="2:14" ht="3" customHeight="1" x14ac:dyDescent="0.2"/>
    <row r="21" spans="2:14" ht="12" customHeight="1" x14ac:dyDescent="0.2">
      <c r="B21" t="s">
        <v>14</v>
      </c>
      <c r="E21" s="6">
        <v>18.964428427141677</v>
      </c>
      <c r="F21" s="6">
        <v>40.884317571005269</v>
      </c>
      <c r="G21" s="6">
        <v>16.597631399317404</v>
      </c>
      <c r="H21" s="6">
        <v>38.045067355105104</v>
      </c>
      <c r="I21" s="6">
        <v>42.891294857668868</v>
      </c>
      <c r="J21" s="6">
        <v>51.311613828982367</v>
      </c>
      <c r="K21" s="6">
        <v>33.819281379750876</v>
      </c>
      <c r="L21" s="6">
        <v>40.58041899032024</v>
      </c>
      <c r="M21" s="6">
        <v>41.667259553071823</v>
      </c>
      <c r="N21" s="6">
        <v>40.757384729804883</v>
      </c>
    </row>
    <row r="22" spans="2:14" ht="12" customHeight="1" x14ac:dyDescent="0.2">
      <c r="B22" t="s">
        <v>15</v>
      </c>
      <c r="E22" s="6">
        <v>24.827200440730877</v>
      </c>
      <c r="F22" s="6">
        <v>33.277176350388359</v>
      </c>
      <c r="G22" s="6">
        <v>40.594848691695105</v>
      </c>
      <c r="H22" s="6">
        <v>28.455049299784971</v>
      </c>
      <c r="I22" s="6">
        <v>26.270710051744096</v>
      </c>
      <c r="J22" s="6">
        <v>25.846543319695613</v>
      </c>
      <c r="K22" s="6">
        <v>38.01789257958054</v>
      </c>
      <c r="L22" s="6">
        <v>27.936019339310405</v>
      </c>
      <c r="M22" s="6">
        <v>28.154927608022874</v>
      </c>
      <c r="N22" s="6">
        <v>28.679133190510509</v>
      </c>
    </row>
    <row r="23" spans="2:14" ht="12" customHeight="1" x14ac:dyDescent="0.2">
      <c r="B23" t="s">
        <v>16</v>
      </c>
      <c r="E23" s="6">
        <v>0.42426774400881462</v>
      </c>
      <c r="F23" s="6">
        <v>0</v>
      </c>
      <c r="G23" s="6">
        <v>1.222452787258248</v>
      </c>
      <c r="H23" s="6">
        <v>8.0568056939013769E-2</v>
      </c>
      <c r="I23" s="6">
        <v>0.28945229361636843</v>
      </c>
      <c r="J23" s="6">
        <v>0.14852783627862554</v>
      </c>
      <c r="K23" s="6">
        <v>0.31831576706057702</v>
      </c>
      <c r="L23" s="6">
        <v>0.11172662549076741</v>
      </c>
      <c r="M23" s="6">
        <v>0.15948496011888588</v>
      </c>
      <c r="N23" s="6">
        <v>0.15064194581288892</v>
      </c>
    </row>
    <row r="24" spans="2:14" ht="14.25" customHeight="1" x14ac:dyDescent="0.2">
      <c r="B24" s="4" t="s">
        <v>17</v>
      </c>
      <c r="E24" s="8">
        <f t="shared" ref="E24:N24" si="2">SUM(E21:E23)</f>
        <v>44.215896611881369</v>
      </c>
      <c r="F24" s="8">
        <f t="shared" si="2"/>
        <v>74.161493921393628</v>
      </c>
      <c r="G24" s="8">
        <f t="shared" si="2"/>
        <v>58.414932878270761</v>
      </c>
      <c r="H24" s="8">
        <f t="shared" si="2"/>
        <v>66.580684711829093</v>
      </c>
      <c r="I24" s="8">
        <f t="shared" si="2"/>
        <v>69.451457203029321</v>
      </c>
      <c r="J24" s="8">
        <f t="shared" si="2"/>
        <v>77.306684984956618</v>
      </c>
      <c r="K24" s="8">
        <f t="shared" si="2"/>
        <v>72.155489726391991</v>
      </c>
      <c r="L24" s="8">
        <f t="shared" si="2"/>
        <v>68.628164955121406</v>
      </c>
      <c r="M24" s="8">
        <f t="shared" si="2"/>
        <v>69.981672121213577</v>
      </c>
      <c r="N24" s="8">
        <f t="shared" si="2"/>
        <v>69.587159866128289</v>
      </c>
    </row>
    <row r="25" spans="2:14" ht="3" customHeight="1" x14ac:dyDescent="0.2"/>
    <row r="26" spans="2:14" ht="12" customHeight="1" x14ac:dyDescent="0.2">
      <c r="B26" t="s">
        <v>18</v>
      </c>
      <c r="E26" s="6">
        <v>6.106515471490221</v>
      </c>
      <c r="F26" s="6">
        <v>9.6383391065041355</v>
      </c>
      <c r="G26" s="6">
        <v>8.8082161547212738</v>
      </c>
      <c r="H26" s="6">
        <v>9.88533224264979</v>
      </c>
      <c r="I26" s="6">
        <v>6.7856342487342918</v>
      </c>
      <c r="J26" s="6">
        <v>8.737593436167197</v>
      </c>
      <c r="K26" s="6">
        <v>8.9124731182795696</v>
      </c>
      <c r="L26" s="6">
        <v>8.6966701925004166</v>
      </c>
      <c r="M26" s="6">
        <v>8.8261918044731296</v>
      </c>
      <c r="N26" s="6">
        <v>8.7809135066294139</v>
      </c>
    </row>
    <row r="27" spans="2:14" ht="12" customHeight="1" x14ac:dyDescent="0.2">
      <c r="B27" t="s">
        <v>19</v>
      </c>
      <c r="E27" s="6">
        <v>99.538231567349172</v>
      </c>
      <c r="F27" s="6">
        <v>116.33434434034636</v>
      </c>
      <c r="G27" s="6">
        <v>105.09673265073948</v>
      </c>
      <c r="H27" s="6">
        <v>93.696862507213552</v>
      </c>
      <c r="I27" s="6">
        <v>76.974016652951917</v>
      </c>
      <c r="J27" s="6">
        <v>79.067079581905233</v>
      </c>
      <c r="K27" s="6">
        <v>97.556184392632815</v>
      </c>
      <c r="L27" s="6">
        <v>92.369109401343749</v>
      </c>
      <c r="M27" s="6">
        <v>93.001514508453553</v>
      </c>
      <c r="N27" s="6">
        <v>93.035971672376292</v>
      </c>
    </row>
    <row r="28" spans="2:14" ht="12" customHeight="1" x14ac:dyDescent="0.2">
      <c r="B28" t="s">
        <v>20</v>
      </c>
      <c r="E28" s="6">
        <v>13.257237168304105</v>
      </c>
      <c r="F28" s="6">
        <v>16.846953128672283</v>
      </c>
      <c r="G28" s="6">
        <v>7.5461410693970423</v>
      </c>
      <c r="H28" s="6">
        <v>13.135185305102532</v>
      </c>
      <c r="I28" s="6">
        <v>10.842785812912314</v>
      </c>
      <c r="J28" s="6">
        <v>14.52307837716714</v>
      </c>
      <c r="K28" s="6">
        <v>14.589082295326307</v>
      </c>
      <c r="L28" s="6">
        <v>13.799578668481235</v>
      </c>
      <c r="M28" s="6">
        <v>13.247522429369429</v>
      </c>
      <c r="N28" s="6">
        <v>13.546183833377761</v>
      </c>
    </row>
    <row r="29" spans="2:14" ht="14.25" customHeight="1" x14ac:dyDescent="0.2">
      <c r="B29" s="4" t="s">
        <v>0</v>
      </c>
      <c r="E29" s="8">
        <f t="shared" ref="E29:N29" si="3">SUM(E26:E28)</f>
        <v>118.9019842071435</v>
      </c>
      <c r="F29" s="8">
        <f t="shared" si="3"/>
        <v>142.81963657552279</v>
      </c>
      <c r="G29" s="8">
        <f t="shared" si="3"/>
        <v>121.4510898748578</v>
      </c>
      <c r="H29" s="8">
        <f t="shared" si="3"/>
        <v>116.71738005496587</v>
      </c>
      <c r="I29" s="8">
        <f t="shared" si="3"/>
        <v>94.602436714598525</v>
      </c>
      <c r="J29" s="8">
        <f t="shared" si="3"/>
        <v>102.32775139523957</v>
      </c>
      <c r="K29" s="8">
        <f t="shared" si="3"/>
        <v>121.05773980623869</v>
      </c>
      <c r="L29" s="8">
        <f t="shared" si="3"/>
        <v>114.8653582623254</v>
      </c>
      <c r="M29" s="8">
        <f t="shared" si="3"/>
        <v>115.0752287422961</v>
      </c>
      <c r="N29" s="8">
        <f t="shared" si="3"/>
        <v>115.36306901238348</v>
      </c>
    </row>
    <row r="30" spans="2:14" ht="3" customHeight="1" x14ac:dyDescent="0.2"/>
    <row r="31" spans="2:14" x14ac:dyDescent="0.2">
      <c r="B31" s="1" t="s">
        <v>21</v>
      </c>
      <c r="E31" s="7">
        <f t="shared" ref="E31:N31" si="4">SUM(E13,E19,E24,E29)</f>
        <v>449.92263244881087</v>
      </c>
      <c r="F31" s="7">
        <f t="shared" si="4"/>
        <v>485.11497587211727</v>
      </c>
      <c r="G31" s="7">
        <f t="shared" si="4"/>
        <v>383.46577929465303</v>
      </c>
      <c r="H31" s="7">
        <f t="shared" si="4"/>
        <v>470.62119890753883</v>
      </c>
      <c r="I31" s="7">
        <f t="shared" si="4"/>
        <v>410.22689465682924</v>
      </c>
      <c r="J31" s="7">
        <f t="shared" si="4"/>
        <v>425.17929727229034</v>
      </c>
      <c r="K31" s="7">
        <f t="shared" si="4"/>
        <v>432.43275950175666</v>
      </c>
      <c r="L31" s="7">
        <f t="shared" si="4"/>
        <v>452.48197731900768</v>
      </c>
      <c r="M31" s="7">
        <f t="shared" si="4"/>
        <v>452.00600597314974</v>
      </c>
      <c r="N31" s="7">
        <f t="shared" si="4"/>
        <v>450.98194350929498</v>
      </c>
    </row>
    <row r="32" spans="2:14" ht="6" customHeight="1" x14ac:dyDescent="0.2"/>
    <row r="33" spans="2:14" ht="12" customHeight="1" x14ac:dyDescent="0.2">
      <c r="B33" t="s">
        <v>212</v>
      </c>
      <c r="E33" s="6">
        <v>528.64661922688458</v>
      </c>
      <c r="F33" s="6">
        <v>764.08489827798189</v>
      </c>
      <c r="G33" s="6">
        <v>420.67147212741747</v>
      </c>
      <c r="H33" s="6">
        <v>676.60913326845093</v>
      </c>
      <c r="I33" s="6">
        <v>535.81754822242988</v>
      </c>
      <c r="J33" s="6">
        <v>577.17030854228949</v>
      </c>
      <c r="K33" s="6">
        <v>574.28420579154692</v>
      </c>
      <c r="L33" s="6">
        <v>605.72076525189766</v>
      </c>
      <c r="M33" s="6">
        <v>670.77194242787857</v>
      </c>
      <c r="N33" s="6">
        <v>639.38723720106759</v>
      </c>
    </row>
    <row r="34" spans="2:14" ht="12" customHeight="1" x14ac:dyDescent="0.2">
      <c r="B34" t="s">
        <v>23</v>
      </c>
      <c r="E34" s="6">
        <v>0.18210448994582681</v>
      </c>
      <c r="F34" s="6">
        <v>0.14959834163118851</v>
      </c>
      <c r="G34" s="6">
        <v>3.8332104664391351</v>
      </c>
      <c r="H34" s="6">
        <v>0.45155022445353132</v>
      </c>
      <c r="I34" s="6">
        <v>0.82985801754557242</v>
      </c>
      <c r="J34" s="6">
        <v>0.4243095254353948</v>
      </c>
      <c r="K34" s="6">
        <v>0.88696156712445429</v>
      </c>
      <c r="L34" s="6">
        <v>0.43489943794392233</v>
      </c>
      <c r="M34" s="6">
        <v>0.51898434813555494</v>
      </c>
      <c r="N34" s="6">
        <v>0.50887604361032401</v>
      </c>
    </row>
    <row r="35" spans="2:14" ht="12" customHeight="1" x14ac:dyDescent="0.2">
      <c r="B35" t="s">
        <v>29</v>
      </c>
      <c r="E35" s="6">
        <v>53.266240014691029</v>
      </c>
      <c r="F35" s="6">
        <v>50.966704172321826</v>
      </c>
      <c r="G35" s="6">
        <v>96.235069397042096</v>
      </c>
      <c r="H35" s="6">
        <v>31.445375133557949</v>
      </c>
      <c r="I35" s="6">
        <v>37.775181243810927</v>
      </c>
      <c r="J35" s="6">
        <v>24.166636442694216</v>
      </c>
      <c r="K35" s="6">
        <v>33.404124347918668</v>
      </c>
      <c r="L35" s="6">
        <v>45.007953674586865</v>
      </c>
      <c r="M35" s="6">
        <v>33.415636655036181</v>
      </c>
      <c r="N35" s="6">
        <v>37.944784005160052</v>
      </c>
    </row>
    <row r="36" spans="2:14" ht="13.5" customHeight="1" x14ac:dyDescent="0.2">
      <c r="B36" s="1" t="s">
        <v>25</v>
      </c>
      <c r="E36" s="7">
        <f t="shared" ref="E36:N36" si="5">SUM(E33:E35)</f>
        <v>582.09496373152137</v>
      </c>
      <c r="F36" s="7">
        <f t="shared" si="5"/>
        <v>815.20120079193487</v>
      </c>
      <c r="G36" s="7">
        <f t="shared" si="5"/>
        <v>520.73975199089875</v>
      </c>
      <c r="H36" s="7">
        <f t="shared" si="5"/>
        <v>708.50605862646239</v>
      </c>
      <c r="I36" s="7">
        <f t="shared" si="5"/>
        <v>574.4225874837864</v>
      </c>
      <c r="J36" s="7">
        <f t="shared" si="5"/>
        <v>601.76125451041912</v>
      </c>
      <c r="K36" s="7">
        <f t="shared" si="5"/>
        <v>608.57529170659006</v>
      </c>
      <c r="L36" s="7">
        <f t="shared" si="5"/>
        <v>651.16361836442843</v>
      </c>
      <c r="M36" s="7">
        <f t="shared" si="5"/>
        <v>704.70656343105031</v>
      </c>
      <c r="N36" s="7">
        <f t="shared" si="5"/>
        <v>677.84089724983801</v>
      </c>
    </row>
    <row r="37" spans="2:14" ht="6" customHeight="1" x14ac:dyDescent="0.2"/>
    <row r="38" spans="2:14" x14ac:dyDescent="0.2">
      <c r="B38" s="9" t="s">
        <v>27</v>
      </c>
      <c r="C38" s="10"/>
      <c r="D38" s="10"/>
      <c r="E38" s="11">
        <f t="shared" ref="E38:N38" si="6">E36-E31</f>
        <v>132.1723312827105</v>
      </c>
      <c r="F38" s="11">
        <f t="shared" si="6"/>
        <v>330.0862249198176</v>
      </c>
      <c r="G38" s="11">
        <f t="shared" si="6"/>
        <v>137.27397269624572</v>
      </c>
      <c r="H38" s="11">
        <f t="shared" si="6"/>
        <v>237.88485971892356</v>
      </c>
      <c r="I38" s="11">
        <f t="shared" si="6"/>
        <v>164.19569282695716</v>
      </c>
      <c r="J38" s="11">
        <f t="shared" si="6"/>
        <v>176.58195723812878</v>
      </c>
      <c r="K38" s="11">
        <f t="shared" si="6"/>
        <v>176.1425322048334</v>
      </c>
      <c r="L38" s="11">
        <f t="shared" si="6"/>
        <v>198.68164104542075</v>
      </c>
      <c r="M38" s="11">
        <f t="shared" si="6"/>
        <v>252.70055745790057</v>
      </c>
      <c r="N38" s="11">
        <f t="shared" si="6"/>
        <v>226.85895374054303</v>
      </c>
    </row>
    <row r="39" spans="2:14" ht="6" customHeight="1" x14ac:dyDescent="0.2"/>
    <row r="40" spans="2:14" ht="13.5" customHeight="1" x14ac:dyDescent="0.2">
      <c r="B40" s="4" t="s">
        <v>24</v>
      </c>
      <c r="E40" s="8">
        <v>14.705435680837388</v>
      </c>
      <c r="F40" s="8">
        <v>28.155748934030349</v>
      </c>
      <c r="G40" s="8">
        <v>15.535319681456203</v>
      </c>
      <c r="H40" s="8">
        <v>19.22242411718436</v>
      </c>
      <c r="I40" s="8">
        <v>15.957735812214954</v>
      </c>
      <c r="J40" s="8">
        <v>12.984600471493971</v>
      </c>
      <c r="K40" s="8">
        <v>19.428088470137336</v>
      </c>
      <c r="L40" s="8">
        <v>18.528112741341353</v>
      </c>
      <c r="M40" s="8">
        <v>19.869237858322855</v>
      </c>
      <c r="N40" s="8">
        <v>19.317901886643433</v>
      </c>
    </row>
    <row r="41" spans="2:14" ht="6" customHeight="1" x14ac:dyDescent="0.2"/>
    <row r="42" spans="2:14" x14ac:dyDescent="0.2">
      <c r="B42" s="9" t="s">
        <v>28</v>
      </c>
      <c r="C42" s="10"/>
      <c r="D42" s="10"/>
      <c r="E42" s="11">
        <f t="shared" ref="E42:N42" si="7">+E38-E40</f>
        <v>117.46689560187312</v>
      </c>
      <c r="F42" s="11">
        <f t="shared" si="7"/>
        <v>301.93047598578727</v>
      </c>
      <c r="G42" s="11">
        <f t="shared" si="7"/>
        <v>121.73865301478952</v>
      </c>
      <c r="H42" s="11">
        <f t="shared" si="7"/>
        <v>218.66243560173922</v>
      </c>
      <c r="I42" s="11">
        <f t="shared" si="7"/>
        <v>148.23795701474219</v>
      </c>
      <c r="J42" s="11">
        <f t="shared" si="7"/>
        <v>163.59735676663482</v>
      </c>
      <c r="K42" s="11">
        <f t="shared" si="7"/>
        <v>156.71444373469606</v>
      </c>
      <c r="L42" s="11">
        <f t="shared" si="7"/>
        <v>180.1535283040794</v>
      </c>
      <c r="M42" s="11">
        <f t="shared" si="7"/>
        <v>232.83131959957771</v>
      </c>
      <c r="N42" s="11">
        <f t="shared" si="7"/>
        <v>207.5410518538996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70</v>
      </c>
    </row>
    <row r="2" spans="1:15" ht="6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85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12.75" customHeight="1" x14ac:dyDescent="0.2"/>
    <row r="5" spans="1:15" x14ac:dyDescent="0.2">
      <c r="B5" t="s">
        <v>26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2</v>
      </c>
      <c r="E7" s="6">
        <v>0</v>
      </c>
      <c r="F7" s="6">
        <v>3.5063993654587108E-2</v>
      </c>
      <c r="G7" s="6">
        <v>0</v>
      </c>
      <c r="H7" s="6">
        <v>0.61902093693398574</v>
      </c>
      <c r="I7" s="6">
        <v>0.24398596912090822</v>
      </c>
      <c r="J7" s="6">
        <v>0</v>
      </c>
      <c r="K7" s="6">
        <v>0</v>
      </c>
      <c r="L7" s="6">
        <v>9.6628168829047026E-2</v>
      </c>
      <c r="M7" s="6">
        <v>0.44122663582302746</v>
      </c>
      <c r="N7" s="6">
        <v>0.27929253339388499</v>
      </c>
    </row>
    <row r="8" spans="1:15" ht="12" customHeight="1" x14ac:dyDescent="0.2">
      <c r="B8" t="s">
        <v>3</v>
      </c>
      <c r="E8" s="6">
        <v>32.126011385547699</v>
      </c>
      <c r="F8" s="6">
        <v>23.787934491830399</v>
      </c>
      <c r="G8" s="6">
        <v>21.219770193401594</v>
      </c>
      <c r="H8" s="6">
        <v>12.884307203272812</v>
      </c>
      <c r="I8" s="6">
        <v>17.741819551179233</v>
      </c>
      <c r="J8" s="6">
        <v>15.984074755264965</v>
      </c>
      <c r="K8" s="6">
        <v>15.733676141807731</v>
      </c>
      <c r="L8" s="6">
        <v>22.381918873260314</v>
      </c>
      <c r="M8" s="6">
        <v>14.615149953950962</v>
      </c>
      <c r="N8" s="6">
        <v>17.719272294675736</v>
      </c>
    </row>
    <row r="9" spans="1:15" ht="12" customHeight="1" x14ac:dyDescent="0.2">
      <c r="B9" t="s">
        <v>4</v>
      </c>
      <c r="E9" s="6">
        <v>29.277326232669175</v>
      </c>
      <c r="F9" s="6">
        <v>15.978880748867514</v>
      </c>
      <c r="G9" s="6">
        <v>17.584159271899889</v>
      </c>
      <c r="H9" s="6">
        <v>10.266353206247748</v>
      </c>
      <c r="I9" s="6">
        <v>4.5775853219710179</v>
      </c>
      <c r="J9" s="6">
        <v>6.880133760297821</v>
      </c>
      <c r="K9" s="6">
        <v>11.241143936974343</v>
      </c>
      <c r="L9" s="6">
        <v>12.796579155248411</v>
      </c>
      <c r="M9" s="6">
        <v>8.7591215574434731</v>
      </c>
      <c r="N9" s="6">
        <v>10.490257541802002</v>
      </c>
    </row>
    <row r="10" spans="1:15" ht="12" customHeight="1" x14ac:dyDescent="0.2">
      <c r="B10" t="s">
        <v>5</v>
      </c>
      <c r="E10" s="6">
        <v>1.8099182811495731</v>
      </c>
      <c r="F10" s="6">
        <v>15.348192263882142</v>
      </c>
      <c r="G10" s="6">
        <v>3.3827758816837314</v>
      </c>
      <c r="H10" s="6">
        <v>10.917234545845849</v>
      </c>
      <c r="I10" s="6">
        <v>13.678703329195665</v>
      </c>
      <c r="J10" s="6">
        <v>15.343408468169182</v>
      </c>
      <c r="K10" s="6">
        <v>9.4876349409134466</v>
      </c>
      <c r="L10" s="6">
        <v>11.744717228694672</v>
      </c>
      <c r="M10" s="6">
        <v>13.861753867277768</v>
      </c>
      <c r="N10" s="6">
        <v>12.764076110743634</v>
      </c>
    </row>
    <row r="11" spans="1:15" ht="12" customHeight="1" x14ac:dyDescent="0.2">
      <c r="B11" t="s">
        <v>6</v>
      </c>
      <c r="E11" s="6">
        <v>12.76272334955468</v>
      </c>
      <c r="F11" s="6">
        <v>7.6792163781657958</v>
      </c>
      <c r="G11" s="6">
        <v>4.9539635949943115</v>
      </c>
      <c r="H11" s="6">
        <v>6.3681179804705428</v>
      </c>
      <c r="I11" s="6">
        <v>2.5581294020837113</v>
      </c>
      <c r="J11" s="6">
        <v>6.7737159070199056</v>
      </c>
      <c r="K11" s="6">
        <v>4.5710656872138822</v>
      </c>
      <c r="L11" s="6">
        <v>7.8625630565609983</v>
      </c>
      <c r="M11" s="6">
        <v>4.8844333803843112</v>
      </c>
      <c r="N11" s="6">
        <v>6.0288059814461965</v>
      </c>
    </row>
    <row r="12" spans="1:15" ht="12" customHeight="1" x14ac:dyDescent="0.2">
      <c r="B12" t="s">
        <v>7</v>
      </c>
      <c r="E12" s="6">
        <v>3.4217289505095954</v>
      </c>
      <c r="F12" s="6">
        <v>1.4881434434625898</v>
      </c>
      <c r="G12" s="6">
        <v>2.1914425483503979</v>
      </c>
      <c r="H12" s="6">
        <v>1.6825290018341006</v>
      </c>
      <c r="I12" s="6">
        <v>0.60032385388917564</v>
      </c>
      <c r="J12" s="6">
        <v>0.46101197999881521</v>
      </c>
      <c r="K12" s="6">
        <v>0.69460608964122228</v>
      </c>
      <c r="L12" s="6">
        <v>1.8121622736911602</v>
      </c>
      <c r="M12" s="6">
        <v>0.95860185254207531</v>
      </c>
      <c r="N12" s="6">
        <v>1.2758217413195645</v>
      </c>
    </row>
    <row r="13" spans="1:15" ht="13.5" customHeight="1" x14ac:dyDescent="0.2">
      <c r="B13" s="4" t="s">
        <v>8</v>
      </c>
      <c r="E13" s="8">
        <f t="shared" ref="E13:N13" si="0">SUM(E7:E12)</f>
        <v>79.39770819943071</v>
      </c>
      <c r="F13" s="8">
        <f t="shared" si="0"/>
        <v>64.317431319863019</v>
      </c>
      <c r="G13" s="8">
        <f t="shared" si="0"/>
        <v>49.332111490329922</v>
      </c>
      <c r="H13" s="8">
        <f t="shared" si="0"/>
        <v>42.73756287460504</v>
      </c>
      <c r="I13" s="8">
        <f t="shared" si="0"/>
        <v>39.400547427439712</v>
      </c>
      <c r="J13" s="8">
        <f t="shared" si="0"/>
        <v>45.442344870750688</v>
      </c>
      <c r="K13" s="8">
        <f t="shared" si="0"/>
        <v>41.728126796550619</v>
      </c>
      <c r="L13" s="8">
        <f t="shared" si="0"/>
        <v>56.694568756284596</v>
      </c>
      <c r="M13" s="8">
        <f t="shared" si="0"/>
        <v>43.520287247421614</v>
      </c>
      <c r="N13" s="8">
        <f t="shared" si="0"/>
        <v>48.557526203381016</v>
      </c>
    </row>
    <row r="14" spans="1:15" ht="3" customHeight="1" x14ac:dyDescent="0.2"/>
    <row r="15" spans="1:15" ht="12" customHeight="1" x14ac:dyDescent="0.2">
      <c r="B15" t="s">
        <v>9</v>
      </c>
      <c r="E15" s="6">
        <v>139.06383711321274</v>
      </c>
      <c r="F15" s="6">
        <v>163.77601186187786</v>
      </c>
      <c r="G15" s="6">
        <v>98.90043913538112</v>
      </c>
      <c r="H15" s="6">
        <v>180.5154690097952</v>
      </c>
      <c r="I15" s="6">
        <v>150.84784878450188</v>
      </c>
      <c r="J15" s="6">
        <v>145.7053816157148</v>
      </c>
      <c r="K15" s="6">
        <v>158.48636697540724</v>
      </c>
      <c r="L15" s="6">
        <v>149.75300288186381</v>
      </c>
      <c r="M15" s="6">
        <v>171.24205798331656</v>
      </c>
      <c r="N15" s="6">
        <v>162.05633007868417</v>
      </c>
    </row>
    <row r="16" spans="1:15" ht="12" customHeight="1" x14ac:dyDescent="0.2">
      <c r="B16" t="s">
        <v>10</v>
      </c>
      <c r="E16" s="6">
        <v>29.101656413552476</v>
      </c>
      <c r="F16" s="6">
        <v>8.3192612726124064</v>
      </c>
      <c r="G16" s="6">
        <v>16.939695108077363</v>
      </c>
      <c r="H16" s="6">
        <v>34.460678160109552</v>
      </c>
      <c r="I16" s="6">
        <v>11.32094617777096</v>
      </c>
      <c r="J16" s="6">
        <v>13.859110990114726</v>
      </c>
      <c r="K16" s="6">
        <v>8.3212056850846388</v>
      </c>
      <c r="L16" s="6">
        <v>18.0250425710739</v>
      </c>
      <c r="M16" s="6">
        <v>22.248478397830045</v>
      </c>
      <c r="N16" s="6">
        <v>19.737101947195043</v>
      </c>
    </row>
    <row r="17" spans="2:14" ht="12" customHeight="1" x14ac:dyDescent="0.2">
      <c r="B17" t="s">
        <v>11</v>
      </c>
      <c r="E17" s="6">
        <v>16.681518685152881</v>
      </c>
      <c r="F17" s="6">
        <v>2.5123505550905945</v>
      </c>
      <c r="G17" s="6">
        <v>12.429196814562003</v>
      </c>
      <c r="H17" s="6">
        <v>1.1171198907538857</v>
      </c>
      <c r="I17" s="6">
        <v>1.950102790833903</v>
      </c>
      <c r="J17" s="6">
        <v>1.2920981119890886</v>
      </c>
      <c r="K17" s="6">
        <v>2.7448642606196101</v>
      </c>
      <c r="L17" s="6">
        <v>3.2705973256438714</v>
      </c>
      <c r="M17" s="6">
        <v>1.6869787621344632</v>
      </c>
      <c r="N17" s="6">
        <v>2.3712002053489449</v>
      </c>
    </row>
    <row r="18" spans="2:14" ht="12" customHeight="1" x14ac:dyDescent="0.2">
      <c r="B18" t="s">
        <v>12</v>
      </c>
      <c r="E18" s="6">
        <v>2.7836608208612614</v>
      </c>
      <c r="F18" s="6">
        <v>1.7131552021654342</v>
      </c>
      <c r="G18" s="6">
        <v>0.91731513083048921</v>
      </c>
      <c r="H18" s="6">
        <v>2.1254970450602126</v>
      </c>
      <c r="I18" s="6">
        <v>1.8789849230812146</v>
      </c>
      <c r="J18" s="6">
        <v>1.9989515070305786</v>
      </c>
      <c r="K18" s="6">
        <v>0.83699350580219312</v>
      </c>
      <c r="L18" s="6">
        <v>1.5302493797508223</v>
      </c>
      <c r="M18" s="6">
        <v>2.3994961657861644</v>
      </c>
      <c r="N18" s="6">
        <v>1.9632290792535041</v>
      </c>
    </row>
    <row r="19" spans="2:14" ht="13.5" customHeight="1" x14ac:dyDescent="0.2">
      <c r="B19" s="4" t="s">
        <v>13</v>
      </c>
      <c r="E19" s="8">
        <f t="shared" ref="E19:N19" si="1">SUM(E15:E18)</f>
        <v>187.63067303277933</v>
      </c>
      <c r="F19" s="8">
        <f t="shared" si="1"/>
        <v>176.3207788917463</v>
      </c>
      <c r="G19" s="8">
        <f t="shared" si="1"/>
        <v>129.18664618885097</v>
      </c>
      <c r="H19" s="8">
        <f t="shared" si="1"/>
        <v>218.21876410571883</v>
      </c>
      <c r="I19" s="8">
        <f t="shared" si="1"/>
        <v>165.99788267618797</v>
      </c>
      <c r="J19" s="8">
        <f t="shared" si="1"/>
        <v>162.85554222484916</v>
      </c>
      <c r="K19" s="8">
        <f t="shared" si="1"/>
        <v>170.38943042691366</v>
      </c>
      <c r="L19" s="8">
        <f t="shared" si="1"/>
        <v>172.57889215833239</v>
      </c>
      <c r="M19" s="8">
        <f t="shared" si="1"/>
        <v>197.57701130906722</v>
      </c>
      <c r="N19" s="8">
        <f t="shared" si="1"/>
        <v>186.12786131048165</v>
      </c>
    </row>
    <row r="20" spans="2:14" ht="6" customHeight="1" x14ac:dyDescent="0.2"/>
    <row r="21" spans="2:14" ht="12" customHeight="1" x14ac:dyDescent="0.2">
      <c r="B21" t="s">
        <v>14</v>
      </c>
      <c r="E21" s="6">
        <v>18.964428427141677</v>
      </c>
      <c r="F21" s="6">
        <v>40.884317571005269</v>
      </c>
      <c r="G21" s="6">
        <v>16.597631399317404</v>
      </c>
      <c r="H21" s="6">
        <v>38.045067355105104</v>
      </c>
      <c r="I21" s="6">
        <v>42.891294857668868</v>
      </c>
      <c r="J21" s="6">
        <v>51.311613828982367</v>
      </c>
      <c r="K21" s="6">
        <v>33.819281379750876</v>
      </c>
      <c r="L21" s="6">
        <v>40.58041899032024</v>
      </c>
      <c r="M21" s="6">
        <v>41.667259553071823</v>
      </c>
      <c r="N21" s="6">
        <v>40.757384729804883</v>
      </c>
    </row>
    <row r="22" spans="2:14" ht="12" customHeight="1" x14ac:dyDescent="0.2">
      <c r="B22" t="s">
        <v>15</v>
      </c>
      <c r="E22" s="6">
        <v>24.827200440730877</v>
      </c>
      <c r="F22" s="6">
        <v>33.277176350388359</v>
      </c>
      <c r="G22" s="6">
        <v>40.594848691695105</v>
      </c>
      <c r="H22" s="6">
        <v>28.455049299784971</v>
      </c>
      <c r="I22" s="6">
        <v>26.270710051744096</v>
      </c>
      <c r="J22" s="6">
        <v>25.846543319695613</v>
      </c>
      <c r="K22" s="6">
        <v>38.01789257958054</v>
      </c>
      <c r="L22" s="6">
        <v>27.936019339310405</v>
      </c>
      <c r="M22" s="6">
        <v>28.154927608022874</v>
      </c>
      <c r="N22" s="6">
        <v>28.679133190510509</v>
      </c>
    </row>
    <row r="23" spans="2:14" ht="12" customHeight="1" x14ac:dyDescent="0.2">
      <c r="B23" t="s">
        <v>16</v>
      </c>
      <c r="E23" s="6">
        <v>0.42426774400881462</v>
      </c>
      <c r="F23" s="6">
        <v>0</v>
      </c>
      <c r="G23" s="6">
        <v>1.222452787258248</v>
      </c>
      <c r="H23" s="6">
        <v>8.0568056939013769E-2</v>
      </c>
      <c r="I23" s="6">
        <v>0.28945229361636843</v>
      </c>
      <c r="J23" s="6">
        <v>0.14852783627862554</v>
      </c>
      <c r="K23" s="6">
        <v>0.31831576706057702</v>
      </c>
      <c r="L23" s="6">
        <v>0.11172662549076741</v>
      </c>
      <c r="M23" s="6">
        <v>0.15948496011888588</v>
      </c>
      <c r="N23" s="6">
        <v>0.15064194581288892</v>
      </c>
    </row>
    <row r="24" spans="2:14" ht="13.5" customHeight="1" x14ac:dyDescent="0.2">
      <c r="B24" s="4" t="s">
        <v>17</v>
      </c>
      <c r="E24" s="8">
        <f t="shared" ref="E24:N24" si="2">SUM(E21:E23)</f>
        <v>44.215896611881369</v>
      </c>
      <c r="F24" s="8">
        <f t="shared" si="2"/>
        <v>74.161493921393628</v>
      </c>
      <c r="G24" s="8">
        <f t="shared" si="2"/>
        <v>58.414932878270761</v>
      </c>
      <c r="H24" s="8">
        <f t="shared" si="2"/>
        <v>66.580684711829093</v>
      </c>
      <c r="I24" s="8">
        <f t="shared" si="2"/>
        <v>69.451457203029321</v>
      </c>
      <c r="J24" s="8">
        <f t="shared" si="2"/>
        <v>77.306684984956618</v>
      </c>
      <c r="K24" s="8">
        <f t="shared" si="2"/>
        <v>72.155489726391991</v>
      </c>
      <c r="L24" s="8">
        <f t="shared" si="2"/>
        <v>68.628164955121406</v>
      </c>
      <c r="M24" s="8">
        <f t="shared" si="2"/>
        <v>69.981672121213577</v>
      </c>
      <c r="N24" s="8">
        <f t="shared" si="2"/>
        <v>69.587159866128289</v>
      </c>
    </row>
    <row r="25" spans="2:14" ht="6" customHeight="1" x14ac:dyDescent="0.2"/>
    <row r="26" spans="2:14" ht="12" customHeight="1" x14ac:dyDescent="0.2">
      <c r="B26" t="s">
        <v>18</v>
      </c>
      <c r="E26" s="6">
        <v>6.106515471490221</v>
      </c>
      <c r="F26" s="6">
        <v>9.6383391065041355</v>
      </c>
      <c r="G26" s="6">
        <v>8.8082161547212738</v>
      </c>
      <c r="H26" s="6">
        <v>9.88533224264979</v>
      </c>
      <c r="I26" s="6">
        <v>6.7856342487342918</v>
      </c>
      <c r="J26" s="6">
        <v>8.737593436167197</v>
      </c>
      <c r="K26" s="6">
        <v>8.9124731182795696</v>
      </c>
      <c r="L26" s="6">
        <v>8.6966701925004166</v>
      </c>
      <c r="M26" s="6">
        <v>8.8261918044731296</v>
      </c>
      <c r="N26" s="6">
        <v>8.7809135066294139</v>
      </c>
    </row>
    <row r="27" spans="2:14" ht="12" customHeight="1" x14ac:dyDescent="0.2">
      <c r="B27" t="s">
        <v>19</v>
      </c>
      <c r="E27" s="6">
        <v>99.538231567349172</v>
      </c>
      <c r="F27" s="6">
        <v>116.33434434034636</v>
      </c>
      <c r="G27" s="6">
        <v>105.09673265073948</v>
      </c>
      <c r="H27" s="6">
        <v>93.696862507213552</v>
      </c>
      <c r="I27" s="6">
        <v>76.974016652951917</v>
      </c>
      <c r="J27" s="6">
        <v>79.067079581905233</v>
      </c>
      <c r="K27" s="6">
        <v>97.556184392632815</v>
      </c>
      <c r="L27" s="6">
        <v>92.369109401343749</v>
      </c>
      <c r="M27" s="6">
        <v>93.001514508453553</v>
      </c>
      <c r="N27" s="6">
        <v>93.035971672376292</v>
      </c>
    </row>
    <row r="28" spans="2:14" ht="12" customHeight="1" x14ac:dyDescent="0.2">
      <c r="B28" t="s">
        <v>20</v>
      </c>
      <c r="E28" s="6">
        <v>13.257237168304105</v>
      </c>
      <c r="F28" s="6">
        <v>16.846953128672283</v>
      </c>
      <c r="G28" s="6">
        <v>7.5461410693970423</v>
      </c>
      <c r="H28" s="6">
        <v>13.135185305102532</v>
      </c>
      <c r="I28" s="6">
        <v>10.842785812912314</v>
      </c>
      <c r="J28" s="6">
        <v>14.52307837716714</v>
      </c>
      <c r="K28" s="6">
        <v>14.589082295326307</v>
      </c>
      <c r="L28" s="6">
        <v>13.799578668481235</v>
      </c>
      <c r="M28" s="6">
        <v>13.247522429369429</v>
      </c>
      <c r="N28" s="6">
        <v>13.546183833377761</v>
      </c>
    </row>
    <row r="29" spans="2:14" ht="13.5" customHeight="1" x14ac:dyDescent="0.2">
      <c r="B29" s="4" t="s">
        <v>0</v>
      </c>
      <c r="E29" s="8">
        <f t="shared" ref="E29:N29" si="3">SUM(E26:E28)</f>
        <v>118.9019842071435</v>
      </c>
      <c r="F29" s="8">
        <f t="shared" si="3"/>
        <v>142.81963657552279</v>
      </c>
      <c r="G29" s="8">
        <f t="shared" si="3"/>
        <v>121.4510898748578</v>
      </c>
      <c r="H29" s="8">
        <f t="shared" si="3"/>
        <v>116.71738005496587</v>
      </c>
      <c r="I29" s="8">
        <f t="shared" si="3"/>
        <v>94.602436714598525</v>
      </c>
      <c r="J29" s="8">
        <f t="shared" si="3"/>
        <v>102.32775139523957</v>
      </c>
      <c r="K29" s="8">
        <f t="shared" si="3"/>
        <v>121.05773980623869</v>
      </c>
      <c r="L29" s="8">
        <f t="shared" si="3"/>
        <v>114.8653582623254</v>
      </c>
      <c r="M29" s="8">
        <f t="shared" si="3"/>
        <v>115.0752287422961</v>
      </c>
      <c r="N29" s="8">
        <f t="shared" si="3"/>
        <v>115.36306901238348</v>
      </c>
    </row>
    <row r="30" spans="2:14" ht="3" customHeight="1" x14ac:dyDescent="0.2"/>
    <row r="31" spans="2:14" x14ac:dyDescent="0.2">
      <c r="B31" s="1" t="s">
        <v>21</v>
      </c>
      <c r="E31" s="7">
        <f t="shared" ref="E31:N31" si="4">SUM(E13,E19,E24,E29)</f>
        <v>430.14626205123488</v>
      </c>
      <c r="F31" s="7">
        <f t="shared" si="4"/>
        <v>457.61934070852573</v>
      </c>
      <c r="G31" s="7">
        <f t="shared" si="4"/>
        <v>358.38478043230947</v>
      </c>
      <c r="H31" s="7">
        <f t="shared" si="4"/>
        <v>444.25439174711886</v>
      </c>
      <c r="I31" s="7">
        <f t="shared" si="4"/>
        <v>369.45232402125555</v>
      </c>
      <c r="J31" s="7">
        <f t="shared" si="4"/>
        <v>387.93232347579601</v>
      </c>
      <c r="K31" s="7">
        <f t="shared" si="4"/>
        <v>405.33078675609499</v>
      </c>
      <c r="L31" s="7">
        <f t="shared" si="4"/>
        <v>412.76698413206378</v>
      </c>
      <c r="M31" s="7">
        <f t="shared" si="4"/>
        <v>426.15419941999846</v>
      </c>
      <c r="N31" s="7">
        <f t="shared" si="4"/>
        <v>419.63561639237446</v>
      </c>
    </row>
    <row r="32" spans="2:14" ht="6" customHeight="1" x14ac:dyDescent="0.2"/>
    <row r="33" spans="2:14" ht="12" customHeight="1" x14ac:dyDescent="0.2">
      <c r="B33" t="s">
        <v>212</v>
      </c>
      <c r="E33" s="6">
        <v>484.74590212101737</v>
      </c>
      <c r="F33" s="6">
        <v>637.2902047861985</v>
      </c>
      <c r="G33" s="6">
        <v>351.21652787258245</v>
      </c>
      <c r="H33" s="6">
        <v>606.81079719571164</v>
      </c>
      <c r="I33" s="6">
        <v>415.82583048578084</v>
      </c>
      <c r="J33" s="6">
        <v>471.67813029531914</v>
      </c>
      <c r="K33" s="6">
        <v>512.52623017140422</v>
      </c>
      <c r="L33" s="6">
        <v>483.88093961223689</v>
      </c>
      <c r="M33" s="6">
        <v>584.61446234438927</v>
      </c>
      <c r="N33" s="6">
        <v>540.79480769926909</v>
      </c>
    </row>
    <row r="34" spans="2:14" ht="12" customHeight="1" x14ac:dyDescent="0.2">
      <c r="B34" t="s">
        <v>23</v>
      </c>
      <c r="E34" s="6">
        <v>0.18210448994582681</v>
      </c>
      <c r="F34" s="6">
        <v>0.14959834163118851</v>
      </c>
      <c r="G34" s="6">
        <v>3.8332104664391351</v>
      </c>
      <c r="H34" s="6">
        <v>0.45155022445353132</v>
      </c>
      <c r="I34" s="6">
        <v>0.82985801754557242</v>
      </c>
      <c r="J34" s="6">
        <v>0.4243095254353948</v>
      </c>
      <c r="K34" s="6">
        <v>0.88696156712445429</v>
      </c>
      <c r="L34" s="6">
        <v>0.43489943794392233</v>
      </c>
      <c r="M34" s="6">
        <v>0.51898434813555494</v>
      </c>
      <c r="N34" s="6">
        <v>0.50887604361032401</v>
      </c>
    </row>
    <row r="35" spans="2:14" ht="12" customHeight="1" x14ac:dyDescent="0.2">
      <c r="B35" t="s">
        <v>29</v>
      </c>
      <c r="E35" s="6">
        <v>53.266240014691029</v>
      </c>
      <c r="F35" s="6">
        <v>50.966704172321826</v>
      </c>
      <c r="G35" s="6">
        <v>96.235069397042096</v>
      </c>
      <c r="H35" s="6">
        <v>31.445375133557949</v>
      </c>
      <c r="I35" s="6">
        <v>37.775181243810927</v>
      </c>
      <c r="J35" s="6">
        <v>24.166636442694216</v>
      </c>
      <c r="K35" s="6">
        <v>33.404124347918668</v>
      </c>
      <c r="L35" s="6">
        <v>45.007953674586865</v>
      </c>
      <c r="M35" s="6">
        <v>33.415636655036181</v>
      </c>
      <c r="N35" s="6">
        <v>37.944784005160052</v>
      </c>
    </row>
    <row r="36" spans="2:14" ht="13.5" customHeight="1" x14ac:dyDescent="0.2">
      <c r="B36" s="1" t="s">
        <v>25</v>
      </c>
      <c r="E36" s="7">
        <f t="shared" ref="E36:N36" si="5">SUM(E33:E35)</f>
        <v>538.19424662565416</v>
      </c>
      <c r="F36" s="7">
        <f t="shared" si="5"/>
        <v>688.40650730015147</v>
      </c>
      <c r="G36" s="7">
        <f t="shared" si="5"/>
        <v>451.28480773606367</v>
      </c>
      <c r="H36" s="7">
        <f t="shared" si="5"/>
        <v>638.7077225537231</v>
      </c>
      <c r="I36" s="7">
        <f t="shared" si="5"/>
        <v>454.43086974713736</v>
      </c>
      <c r="J36" s="7">
        <f t="shared" si="5"/>
        <v>496.26907626344871</v>
      </c>
      <c r="K36" s="7">
        <f t="shared" si="5"/>
        <v>546.81731608644736</v>
      </c>
      <c r="L36" s="7">
        <f t="shared" si="5"/>
        <v>529.3237927247676</v>
      </c>
      <c r="M36" s="7">
        <f t="shared" si="5"/>
        <v>618.54908334756101</v>
      </c>
      <c r="N36" s="7">
        <f t="shared" si="5"/>
        <v>579.2484677480395</v>
      </c>
    </row>
    <row r="37" spans="2:14" ht="6" customHeight="1" x14ac:dyDescent="0.2"/>
    <row r="38" spans="2:14" ht="13.5" customHeight="1" x14ac:dyDescent="0.2">
      <c r="B38" s="9" t="s">
        <v>27</v>
      </c>
      <c r="C38" s="10"/>
      <c r="D38" s="10"/>
      <c r="E38" s="11">
        <f t="shared" ref="E38:N38" si="6">E36-E31</f>
        <v>108.04798457441927</v>
      </c>
      <c r="F38" s="11">
        <f t="shared" si="6"/>
        <v>230.78716659162575</v>
      </c>
      <c r="G38" s="11">
        <f t="shared" si="6"/>
        <v>92.9000273037542</v>
      </c>
      <c r="H38" s="11">
        <f t="shared" si="6"/>
        <v>194.45333080660424</v>
      </c>
      <c r="I38" s="11">
        <f t="shared" si="6"/>
        <v>84.978545725881816</v>
      </c>
      <c r="J38" s="11">
        <f t="shared" si="6"/>
        <v>108.3367527876527</v>
      </c>
      <c r="K38" s="11">
        <f t="shared" si="6"/>
        <v>141.48652933035237</v>
      </c>
      <c r="L38" s="11">
        <f t="shared" si="6"/>
        <v>116.55680859270382</v>
      </c>
      <c r="M38" s="11">
        <f t="shared" si="6"/>
        <v>192.39488392756255</v>
      </c>
      <c r="N38" s="11">
        <f t="shared" si="6"/>
        <v>159.61285135566504</v>
      </c>
    </row>
    <row r="39" spans="2:14" ht="6" customHeight="1" x14ac:dyDescent="0.2"/>
    <row r="40" spans="2:14" ht="13.5" customHeight="1" x14ac:dyDescent="0.2">
      <c r="B40" s="4" t="s">
        <v>24</v>
      </c>
      <c r="E40" s="8">
        <v>14.705435680837388</v>
      </c>
      <c r="F40" s="8">
        <v>28.155748934030349</v>
      </c>
      <c r="G40" s="8">
        <v>15.535319681456203</v>
      </c>
      <c r="H40" s="8">
        <v>19.22242411718436</v>
      </c>
      <c r="I40" s="8">
        <v>15.957735812214954</v>
      </c>
      <c r="J40" s="8">
        <v>12.984600471493971</v>
      </c>
      <c r="K40" s="8">
        <v>19.428088470137336</v>
      </c>
      <c r="L40" s="8">
        <v>18.528112741341353</v>
      </c>
      <c r="M40" s="8">
        <v>19.869237858322855</v>
      </c>
      <c r="N40" s="8">
        <v>19.317901886643433</v>
      </c>
    </row>
    <row r="41" spans="2:14" ht="6" customHeight="1" x14ac:dyDescent="0.2"/>
    <row r="42" spans="2:14" x14ac:dyDescent="0.2">
      <c r="B42" s="9" t="s">
        <v>28</v>
      </c>
      <c r="C42" s="10"/>
      <c r="D42" s="10"/>
      <c r="E42" s="11">
        <f t="shared" ref="E42:N42" si="7">+E38-E40</f>
        <v>93.342548893581892</v>
      </c>
      <c r="F42" s="11">
        <f t="shared" si="7"/>
        <v>202.63141765759539</v>
      </c>
      <c r="G42" s="11">
        <f t="shared" si="7"/>
        <v>77.364707622297999</v>
      </c>
      <c r="H42" s="11">
        <f t="shared" si="7"/>
        <v>175.2309066894199</v>
      </c>
      <c r="I42" s="11">
        <f t="shared" si="7"/>
        <v>69.020809913666866</v>
      </c>
      <c r="J42" s="11">
        <f t="shared" si="7"/>
        <v>95.352152316158723</v>
      </c>
      <c r="K42" s="11">
        <f t="shared" si="7"/>
        <v>122.05844086021503</v>
      </c>
      <c r="L42" s="11">
        <f t="shared" si="7"/>
        <v>98.028695851362471</v>
      </c>
      <c r="M42" s="11">
        <f t="shared" si="7"/>
        <v>172.52564606923968</v>
      </c>
      <c r="N42" s="11">
        <f t="shared" si="7"/>
        <v>140.29494946902162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workbookViewId="0">
      <selection activeCell="D1" sqref="D1:M1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71</v>
      </c>
    </row>
    <row r="2" spans="1:15" ht="6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82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12.75" customHeight="1" x14ac:dyDescent="0.2"/>
    <row r="5" spans="1:15" x14ac:dyDescent="0.2">
      <c r="B5" t="s">
        <v>30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31</v>
      </c>
      <c r="E7" s="6">
        <v>4.915585282602148</v>
      </c>
      <c r="F7" s="6">
        <v>3.7185107213084452</v>
      </c>
      <c r="G7" s="6">
        <v>1.7369004202027081</v>
      </c>
      <c r="H7" s="6">
        <v>2.4520416664540994</v>
      </c>
      <c r="I7" s="6">
        <v>2.6665428957433193</v>
      </c>
      <c r="J7" s="6">
        <v>1.0282224647937686</v>
      </c>
      <c r="K7" s="6">
        <v>1.6288518797238491</v>
      </c>
      <c r="L7" s="6">
        <v>2.7764528983426167</v>
      </c>
      <c r="M7" s="6">
        <v>2.8204398719440817</v>
      </c>
      <c r="N7" s="6">
        <v>2.7345997900998551</v>
      </c>
    </row>
    <row r="8" spans="1:15" ht="12" customHeight="1" x14ac:dyDescent="0.2">
      <c r="B8" t="s">
        <v>32</v>
      </c>
      <c r="E8" s="6">
        <v>4.0806612036944081</v>
      </c>
      <c r="F8" s="6">
        <v>4.0248112863694043</v>
      </c>
      <c r="G8" s="6">
        <v>1.1737342809399296</v>
      </c>
      <c r="H8" s="6">
        <v>2.3486007284273773</v>
      </c>
      <c r="I8" s="6">
        <v>2.651000546271681</v>
      </c>
      <c r="J8" s="6">
        <v>1.0725405175974778</v>
      </c>
      <c r="K8" s="6">
        <v>1.3820165723260152</v>
      </c>
      <c r="L8" s="6">
        <v>2.6039802181471776</v>
      </c>
      <c r="M8" s="6">
        <v>2.9740910195466257</v>
      </c>
      <c r="N8" s="6">
        <v>2.7400927300168387</v>
      </c>
    </row>
    <row r="9" spans="1:15" ht="12" customHeight="1" x14ac:dyDescent="0.2">
      <c r="B9" t="s">
        <v>33</v>
      </c>
      <c r="E9" s="6">
        <v>0.10472806445136031</v>
      </c>
      <c r="F9" s="6">
        <v>0.19226909693811839</v>
      </c>
      <c r="G9" s="6">
        <v>9.8811648777832828E-2</v>
      </c>
      <c r="H9" s="6">
        <v>5.825382274968529E-2</v>
      </c>
      <c r="I9" s="6">
        <v>5.9566337934038732E-2</v>
      </c>
      <c r="J9" s="6">
        <v>2.7451405965114033E-3</v>
      </c>
      <c r="K9" s="6">
        <v>4.0932418283545463E-2</v>
      </c>
      <c r="L9" s="6">
        <v>7.3706961279671815E-2</v>
      </c>
      <c r="M9" s="6">
        <v>0.10470849688841473</v>
      </c>
      <c r="N9" s="6">
        <v>8.9136325457891727E-2</v>
      </c>
    </row>
    <row r="10" spans="1:15" ht="13.5" customHeight="1" x14ac:dyDescent="0.2">
      <c r="B10" s="4" t="s">
        <v>34</v>
      </c>
      <c r="E10" s="8">
        <f>SUM(E7:E9)</f>
        <v>9.1009745507479156</v>
      </c>
      <c r="F10" s="8">
        <f t="shared" ref="F10:N10" si="0">SUM(F7:F9)</f>
        <v>7.935591104615968</v>
      </c>
      <c r="G10" s="8">
        <f t="shared" si="0"/>
        <v>3.0094463499204704</v>
      </c>
      <c r="H10" s="8">
        <f t="shared" si="0"/>
        <v>4.8588962176311616</v>
      </c>
      <c r="I10" s="8">
        <f t="shared" si="0"/>
        <v>5.3771097799490386</v>
      </c>
      <c r="J10" s="8">
        <f t="shared" si="0"/>
        <v>2.1035081229877575</v>
      </c>
      <c r="K10" s="8">
        <f t="shared" si="0"/>
        <v>3.0518008703334099</v>
      </c>
      <c r="L10" s="8">
        <f t="shared" si="0"/>
        <v>5.4541400777694653</v>
      </c>
      <c r="M10" s="8">
        <f t="shared" si="0"/>
        <v>5.8992393883791214</v>
      </c>
      <c r="N10" s="8">
        <f t="shared" si="0"/>
        <v>5.5638288455745855</v>
      </c>
    </row>
    <row r="11" spans="1:15" ht="3" customHeight="1" x14ac:dyDescent="0.2"/>
    <row r="12" spans="1:15" ht="12" customHeight="1" x14ac:dyDescent="0.2">
      <c r="B12" t="s">
        <v>35</v>
      </c>
      <c r="E12" s="6">
        <v>5.9551753087039456</v>
      </c>
      <c r="F12" s="6">
        <v>7.757483017210145</v>
      </c>
      <c r="G12" s="6">
        <v>10.109733299640258</v>
      </c>
      <c r="H12" s="6">
        <v>6.5694685267294979</v>
      </c>
      <c r="I12" s="6">
        <v>7.7220237958841196</v>
      </c>
      <c r="J12" s="6">
        <v>6.658769671377665</v>
      </c>
      <c r="K12" s="6">
        <v>5.671576661322514</v>
      </c>
      <c r="L12" s="6">
        <v>7.1279239054258596</v>
      </c>
      <c r="M12" s="6">
        <v>7.3153987885796257</v>
      </c>
      <c r="N12" s="6">
        <v>7.1483921353780548</v>
      </c>
    </row>
    <row r="13" spans="1:15" ht="12" customHeight="1" x14ac:dyDescent="0.2">
      <c r="B13" t="s">
        <v>36</v>
      </c>
      <c r="E13" s="6">
        <v>1.6208988806344744</v>
      </c>
      <c r="F13" s="6">
        <v>2.0489814989230855</v>
      </c>
      <c r="G13" s="6">
        <v>2.978422466936435</v>
      </c>
      <c r="H13" s="6">
        <v>1.7488220734609703</v>
      </c>
      <c r="I13" s="6">
        <v>2.0717199745587709</v>
      </c>
      <c r="J13" s="6">
        <v>1.6950061209372291</v>
      </c>
      <c r="K13" s="6">
        <v>1.6498428655563917</v>
      </c>
      <c r="L13" s="6">
        <v>1.8770560723918595</v>
      </c>
      <c r="M13" s="6">
        <v>1.9376977488539566</v>
      </c>
      <c r="N13" s="6">
        <v>1.8977947850463177</v>
      </c>
    </row>
    <row r="14" spans="1:15" ht="12" customHeight="1" x14ac:dyDescent="0.2">
      <c r="B14" t="s">
        <v>37</v>
      </c>
      <c r="E14" s="6">
        <v>0</v>
      </c>
      <c r="F14" s="6">
        <v>0.32116558277493995</v>
      </c>
      <c r="G14" s="6">
        <v>0.53287789588973522</v>
      </c>
      <c r="H14" s="6">
        <v>0.30035031438964743</v>
      </c>
      <c r="I14" s="6">
        <v>0.25849390724826893</v>
      </c>
      <c r="J14" s="6">
        <v>4.0825523701066957E-2</v>
      </c>
      <c r="K14" s="6">
        <v>0.88744028727546387</v>
      </c>
      <c r="L14" s="6">
        <v>0.39763649423085728</v>
      </c>
      <c r="M14" s="6">
        <v>9.621679388433349E-2</v>
      </c>
      <c r="N14" s="6">
        <v>0.25752892131608596</v>
      </c>
    </row>
    <row r="15" spans="1:15" ht="13.5" customHeight="1" x14ac:dyDescent="0.2">
      <c r="B15" s="4" t="s">
        <v>41</v>
      </c>
      <c r="E15" s="8">
        <f>SUM(E12:E14)</f>
        <v>7.5760741893384198</v>
      </c>
      <c r="F15" s="8">
        <f t="shared" ref="F15:N15" si="1">SUM(F12:F14)</f>
        <v>10.12763009890817</v>
      </c>
      <c r="G15" s="8">
        <f t="shared" si="1"/>
        <v>13.621033662466427</v>
      </c>
      <c r="H15" s="8">
        <f t="shared" si="1"/>
        <v>8.6186409145801157</v>
      </c>
      <c r="I15" s="8">
        <f t="shared" si="1"/>
        <v>10.05223767769116</v>
      </c>
      <c r="J15" s="8">
        <f t="shared" si="1"/>
        <v>8.3946013160159598</v>
      </c>
      <c r="K15" s="8">
        <f t="shared" si="1"/>
        <v>8.2088598141543692</v>
      </c>
      <c r="L15" s="8">
        <f t="shared" si="1"/>
        <v>9.4026164720485763</v>
      </c>
      <c r="M15" s="8">
        <f t="shared" si="1"/>
        <v>9.3493133313179158</v>
      </c>
      <c r="N15" s="8">
        <f t="shared" si="1"/>
        <v>9.3037158417404573</v>
      </c>
    </row>
    <row r="16" spans="1:15" ht="3" customHeight="1" x14ac:dyDescent="0.2"/>
    <row r="17" spans="2:14" ht="12" customHeight="1" x14ac:dyDescent="0.2">
      <c r="B17" t="s">
        <v>38</v>
      </c>
      <c r="E17" s="6">
        <v>1.6025696466218251</v>
      </c>
      <c r="F17" s="6">
        <v>1.5797861540129372</v>
      </c>
      <c r="G17" s="6">
        <v>1.5440187304904689</v>
      </c>
      <c r="H17" s="6">
        <v>1.465684361914422</v>
      </c>
      <c r="I17" s="6">
        <v>1.9608907469698307</v>
      </c>
      <c r="J17" s="6">
        <v>1.4124019382678761</v>
      </c>
      <c r="K17" s="6">
        <v>1.3761029676406111</v>
      </c>
      <c r="L17" s="6">
        <v>1.5730984018140477</v>
      </c>
      <c r="M17" s="6">
        <v>1.6310146357367656</v>
      </c>
      <c r="N17" s="6">
        <v>1.5940632451192798</v>
      </c>
    </row>
    <row r="18" spans="2:14" ht="12" customHeight="1" x14ac:dyDescent="0.2">
      <c r="B18" t="s">
        <v>39</v>
      </c>
      <c r="E18" s="6">
        <v>3.083809858447947</v>
      </c>
      <c r="F18" s="6">
        <v>3.0814079158708148</v>
      </c>
      <c r="G18" s="6">
        <v>2.3120147543499932</v>
      </c>
      <c r="H18" s="6">
        <v>2.353055674969216</v>
      </c>
      <c r="I18" s="6">
        <v>2.300730147132418</v>
      </c>
      <c r="J18" s="6">
        <v>2.6304387625818464</v>
      </c>
      <c r="K18" s="6">
        <v>2.7312391617315055</v>
      </c>
      <c r="L18" s="6">
        <v>2.7827784146579817</v>
      </c>
      <c r="M18" s="6">
        <v>2.4512804236175461</v>
      </c>
      <c r="N18" s="6">
        <v>2.594520405672585</v>
      </c>
    </row>
    <row r="19" spans="2:14" ht="13.5" customHeight="1" x14ac:dyDescent="0.2">
      <c r="B19" s="4" t="s">
        <v>40</v>
      </c>
      <c r="E19" s="8">
        <f>SUM(E17:E18)</f>
        <v>4.6863795050697723</v>
      </c>
      <c r="F19" s="8">
        <f t="shared" ref="F19:N19" si="2">SUM(F17:F18)</f>
        <v>4.6611940698837522</v>
      </c>
      <c r="G19" s="8">
        <f t="shared" si="2"/>
        <v>3.856033484840462</v>
      </c>
      <c r="H19" s="8">
        <f t="shared" si="2"/>
        <v>3.8187400368836379</v>
      </c>
      <c r="I19" s="8">
        <f t="shared" si="2"/>
        <v>4.2616208941022489</v>
      </c>
      <c r="J19" s="8">
        <f t="shared" si="2"/>
        <v>4.0428407008497222</v>
      </c>
      <c r="K19" s="8">
        <f t="shared" si="2"/>
        <v>4.1073421293721166</v>
      </c>
      <c r="L19" s="8">
        <f t="shared" si="2"/>
        <v>4.3558768164720298</v>
      </c>
      <c r="M19" s="8">
        <f t="shared" si="2"/>
        <v>4.0822950593543119</v>
      </c>
      <c r="N19" s="8">
        <f t="shared" si="2"/>
        <v>4.1885836507918643</v>
      </c>
    </row>
    <row r="20" spans="2:14" ht="3" customHeight="1" x14ac:dyDescent="0.2"/>
    <row r="21" spans="2:14" ht="12" customHeight="1" x14ac:dyDescent="0.2">
      <c r="B21" t="s">
        <v>42</v>
      </c>
      <c r="E21" s="6">
        <v>26.30110091858247</v>
      </c>
      <c r="F21" s="6">
        <v>23.210354503391283</v>
      </c>
      <c r="G21" s="6">
        <v>23.744651615156254</v>
      </c>
      <c r="H21" s="6">
        <v>30.744255646212764</v>
      </c>
      <c r="I21" s="6">
        <v>34.231875409688918</v>
      </c>
      <c r="J21" s="6">
        <v>39.442041037168764</v>
      </c>
      <c r="K21" s="6">
        <v>34.425005153289931</v>
      </c>
      <c r="L21" s="6">
        <v>32.573804709429233</v>
      </c>
      <c r="M21" s="6">
        <v>28.255918383670227</v>
      </c>
      <c r="N21" s="6">
        <v>30.267707942772873</v>
      </c>
    </row>
    <row r="22" spans="2:14" ht="12" customHeight="1" x14ac:dyDescent="0.2">
      <c r="B22" t="s">
        <v>43</v>
      </c>
      <c r="E22" s="6">
        <v>2.9894999247063545</v>
      </c>
      <c r="F22" s="6">
        <v>5.0881803007048116</v>
      </c>
      <c r="G22" s="6">
        <v>3.6271416496693143</v>
      </c>
      <c r="H22" s="6">
        <v>4.5400713533783783</v>
      </c>
      <c r="I22" s="6">
        <v>6.8068968669698453</v>
      </c>
      <c r="J22" s="6">
        <v>8.6997194835474883</v>
      </c>
      <c r="K22" s="6">
        <v>5.6083251807741386</v>
      </c>
      <c r="L22" s="6">
        <v>5.6429591155203696</v>
      </c>
      <c r="M22" s="6">
        <v>5.5254654838055908</v>
      </c>
      <c r="N22" s="6">
        <v>5.5752868643522495</v>
      </c>
    </row>
    <row r="23" spans="2:14" ht="12" customHeight="1" x14ac:dyDescent="0.2">
      <c r="B23" t="s">
        <v>44</v>
      </c>
      <c r="E23" s="6">
        <v>0.549794197369742</v>
      </c>
      <c r="F23" s="6">
        <v>0.53979638907116723</v>
      </c>
      <c r="G23" s="6">
        <v>0.20382244374451622</v>
      </c>
      <c r="H23" s="6">
        <v>0.23121594346410718</v>
      </c>
      <c r="I23" s="6">
        <v>0.421336984801157</v>
      </c>
      <c r="J23" s="6">
        <v>0.79975207842972473</v>
      </c>
      <c r="K23" s="6">
        <v>0.71418414422667931</v>
      </c>
      <c r="L23" s="6">
        <v>0.59393641659584151</v>
      </c>
      <c r="M23" s="6">
        <v>0.29075953895260126</v>
      </c>
      <c r="N23" s="6">
        <v>0.43145225112658525</v>
      </c>
    </row>
    <row r="24" spans="2:14" ht="12" customHeight="1" x14ac:dyDescent="0.2">
      <c r="B24" t="s">
        <v>224</v>
      </c>
      <c r="E24" s="6">
        <v>0.650055340829234</v>
      </c>
      <c r="F24" s="6">
        <v>0.21445362360788442</v>
      </c>
      <c r="G24" s="6">
        <v>1.001911657558588</v>
      </c>
      <c r="H24" s="6">
        <v>0.2599808028297515</v>
      </c>
      <c r="I24" s="6">
        <v>0.45822128194208189</v>
      </c>
      <c r="J24" s="6">
        <v>0.62224543849947123</v>
      </c>
      <c r="K24" s="6">
        <v>0.60429170892909723</v>
      </c>
      <c r="L24" s="6">
        <v>0.35831609621126692</v>
      </c>
      <c r="M24" s="6">
        <v>0.33100043516779382</v>
      </c>
      <c r="N24" s="6">
        <v>0.35728950005646615</v>
      </c>
    </row>
    <row r="25" spans="2:14" ht="12" customHeight="1" x14ac:dyDescent="0.2">
      <c r="B25" t="s">
        <v>45</v>
      </c>
      <c r="E25" s="6">
        <v>3.4264881788977011</v>
      </c>
      <c r="F25" s="6">
        <v>1.1226979026444761</v>
      </c>
      <c r="G25" s="6">
        <v>0.49859910087747228</v>
      </c>
      <c r="H25" s="6">
        <v>4.9085347655823384</v>
      </c>
      <c r="I25" s="6">
        <v>0.51944735495157113</v>
      </c>
      <c r="J25" s="6">
        <v>1.7556295949194392</v>
      </c>
      <c r="K25" s="6">
        <v>2.3909614566632857</v>
      </c>
      <c r="L25" s="6">
        <v>0.91056319888691173</v>
      </c>
      <c r="M25" s="6">
        <v>3.6651510920203654</v>
      </c>
      <c r="N25" s="6">
        <v>2.5358066543717901</v>
      </c>
    </row>
    <row r="26" spans="2:14" ht="14.25" customHeight="1" x14ac:dyDescent="0.2">
      <c r="B26" s="4" t="s">
        <v>46</v>
      </c>
      <c r="E26" s="8">
        <f>SUM(E21:E25)</f>
        <v>33.916938560385503</v>
      </c>
      <c r="F26" s="8">
        <f t="shared" ref="F26:N26" si="3">SUM(F21:F25)</f>
        <v>30.17548271941962</v>
      </c>
      <c r="G26" s="8">
        <f t="shared" si="3"/>
        <v>29.076126467006148</v>
      </c>
      <c r="H26" s="8">
        <f t="shared" si="3"/>
        <v>40.684058511467342</v>
      </c>
      <c r="I26" s="8">
        <f t="shared" si="3"/>
        <v>42.437777898353573</v>
      </c>
      <c r="J26" s="8">
        <f t="shared" si="3"/>
        <v>51.31938763256489</v>
      </c>
      <c r="K26" s="8">
        <f t="shared" si="3"/>
        <v>43.742767643883127</v>
      </c>
      <c r="L26" s="8">
        <f t="shared" si="3"/>
        <v>40.079579536643621</v>
      </c>
      <c r="M26" s="8">
        <f t="shared" si="3"/>
        <v>38.068294933616578</v>
      </c>
      <c r="N26" s="8">
        <f t="shared" si="3"/>
        <v>39.167543212679966</v>
      </c>
    </row>
    <row r="27" spans="2:14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ht="12" customHeight="1" x14ac:dyDescent="0.2">
      <c r="B28" t="s">
        <v>47</v>
      </c>
      <c r="E28" s="6">
        <v>2.1736349262122276</v>
      </c>
      <c r="F28" s="6">
        <v>1.9538757249064762</v>
      </c>
      <c r="G28" s="6">
        <v>1.0846357561738429</v>
      </c>
      <c r="H28" s="6">
        <v>1.7769807255767194</v>
      </c>
      <c r="I28" s="6">
        <v>1.6951321506114123</v>
      </c>
      <c r="J28" s="6">
        <v>1.8675626564809749</v>
      </c>
      <c r="K28" s="6">
        <v>2.2984541766187876</v>
      </c>
      <c r="L28" s="6">
        <v>1.9127269672488583</v>
      </c>
      <c r="M28" s="6">
        <v>1.7127984152978428</v>
      </c>
      <c r="N28" s="6">
        <v>1.8233175635459753</v>
      </c>
    </row>
    <row r="29" spans="2:14" ht="12" customHeight="1" x14ac:dyDescent="0.2">
      <c r="B29" t="s">
        <v>48</v>
      </c>
      <c r="E29" s="6">
        <v>0.14121461198674834</v>
      </c>
      <c r="F29" s="6">
        <v>8.5944594406085581E-2</v>
      </c>
      <c r="G29" s="6">
        <v>6.5710547429819313E-2</v>
      </c>
      <c r="H29" s="6">
        <v>0.13849601100532954</v>
      </c>
      <c r="I29" s="6">
        <v>0.11721496663302286</v>
      </c>
      <c r="J29" s="6">
        <v>6.8716526877477757E-2</v>
      </c>
      <c r="K29" s="6">
        <v>9.5071737067696227E-2</v>
      </c>
      <c r="L29" s="6">
        <v>0.11946667620998369</v>
      </c>
      <c r="M29" s="6">
        <v>0.10681973851973812</v>
      </c>
      <c r="N29" s="6">
        <v>0.11098601811060245</v>
      </c>
    </row>
    <row r="30" spans="2:14" ht="13.5" customHeight="1" x14ac:dyDescent="0.2">
      <c r="B30" s="4" t="s">
        <v>49</v>
      </c>
      <c r="E30" s="8">
        <f>SUM(E28:E29)</f>
        <v>2.3148495381989758</v>
      </c>
      <c r="F30" s="8">
        <f t="shared" ref="F30:N30" si="4">SUM(F28:F29)</f>
        <v>2.0398203193125619</v>
      </c>
      <c r="G30" s="8">
        <f t="shared" si="4"/>
        <v>1.1503463036036623</v>
      </c>
      <c r="H30" s="8">
        <f t="shared" si="4"/>
        <v>1.9154767365820489</v>
      </c>
      <c r="I30" s="8">
        <f t="shared" si="4"/>
        <v>1.8123471172444352</v>
      </c>
      <c r="J30" s="8">
        <f t="shared" si="4"/>
        <v>1.9362791833584527</v>
      </c>
      <c r="K30" s="8">
        <f t="shared" si="4"/>
        <v>2.3935259136864837</v>
      </c>
      <c r="L30" s="8">
        <f t="shared" si="4"/>
        <v>2.0321936434588421</v>
      </c>
      <c r="M30" s="8">
        <f t="shared" si="4"/>
        <v>1.8196181538175809</v>
      </c>
      <c r="N30" s="8">
        <f t="shared" si="4"/>
        <v>1.9343035816565777</v>
      </c>
    </row>
    <row r="31" spans="2:14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ht="12" customHeight="1" x14ac:dyDescent="0.2">
      <c r="B32" t="s">
        <v>50</v>
      </c>
      <c r="E32" s="6">
        <v>4.4666700130508989E-2</v>
      </c>
      <c r="F32" s="6">
        <v>0.11760564126160668</v>
      </c>
      <c r="G32" s="6">
        <v>0.16500011059729916</v>
      </c>
      <c r="H32" s="6">
        <v>5.786352314847544E-2</v>
      </c>
      <c r="I32" s="6">
        <v>6.4873876067684494E-2</v>
      </c>
      <c r="J32" s="6">
        <v>5.2625218030077888E-3</v>
      </c>
      <c r="K32" s="6">
        <v>0.13568342440205478</v>
      </c>
      <c r="L32" s="6">
        <v>6.6765755197507617E-2</v>
      </c>
      <c r="M32" s="6">
        <v>6.4463169350088417E-2</v>
      </c>
      <c r="N32" s="6">
        <v>6.9468652326735505E-2</v>
      </c>
    </row>
    <row r="33" spans="2:14" ht="12" customHeight="1" x14ac:dyDescent="0.2">
      <c r="B33" t="s">
        <v>51</v>
      </c>
      <c r="E33" s="6">
        <v>0.41171104808754144</v>
      </c>
      <c r="F33" s="6">
        <v>0.49411773338971049</v>
      </c>
      <c r="G33" s="6">
        <v>0.4679599624371355</v>
      </c>
      <c r="H33" s="6">
        <v>0.50446021734338908</v>
      </c>
      <c r="I33" s="6">
        <v>0.69913535676669858</v>
      </c>
      <c r="J33" s="6">
        <v>0.48441746815830822</v>
      </c>
      <c r="K33" s="6">
        <v>0.89906406439158459</v>
      </c>
      <c r="L33" s="6">
        <v>0.70577444907363429</v>
      </c>
      <c r="M33" s="6">
        <v>0.37858063618548998</v>
      </c>
      <c r="N33" s="6">
        <v>0.53409578880967723</v>
      </c>
    </row>
    <row r="34" spans="2:14" ht="12" customHeight="1" x14ac:dyDescent="0.2">
      <c r="B34" t="s">
        <v>52</v>
      </c>
      <c r="E34" s="6">
        <v>0.13794172271860253</v>
      </c>
      <c r="F34" s="6">
        <v>0.16111741719964776</v>
      </c>
      <c r="G34" s="6">
        <v>0.19759380494255979</v>
      </c>
      <c r="H34" s="6">
        <v>0.14410894614058117</v>
      </c>
      <c r="I34" s="6">
        <v>0.14394174495155801</v>
      </c>
      <c r="J34" s="6">
        <v>9.8697496169474888E-2</v>
      </c>
      <c r="K34" s="6">
        <v>0.21581233844845074</v>
      </c>
      <c r="L34" s="6">
        <v>0.16490086879445068</v>
      </c>
      <c r="M34" s="6">
        <v>0.12129451573348481</v>
      </c>
      <c r="N34" s="6">
        <v>0.14347666142314086</v>
      </c>
    </row>
    <row r="35" spans="2:14" ht="12" customHeight="1" x14ac:dyDescent="0.2">
      <c r="B35" t="s">
        <v>53</v>
      </c>
      <c r="E35" s="6">
        <v>1.008100592310009</v>
      </c>
      <c r="F35" s="6">
        <v>0.92547768575479372</v>
      </c>
      <c r="G35" s="6">
        <v>0.94033175168024108</v>
      </c>
      <c r="H35" s="6">
        <v>0.74273376408319136</v>
      </c>
      <c r="I35" s="6">
        <v>0.93920640889118001</v>
      </c>
      <c r="J35" s="6">
        <v>1.4189336365499079</v>
      </c>
      <c r="K35" s="6">
        <v>0.88908042404214249</v>
      </c>
      <c r="L35" s="6">
        <v>0.98589408934858069</v>
      </c>
      <c r="M35" s="6">
        <v>0.88815576804065366</v>
      </c>
      <c r="N35" s="6">
        <v>0.9256633471181881</v>
      </c>
    </row>
    <row r="36" spans="2:14" ht="13.5" customHeight="1" x14ac:dyDescent="0.2">
      <c r="B36" s="4" t="s">
        <v>54</v>
      </c>
      <c r="E36" s="8">
        <f>SUM(E32:E35)</f>
        <v>1.6024200632466621</v>
      </c>
      <c r="F36" s="8">
        <f t="shared" ref="F36:N36" si="5">SUM(F32:F35)</f>
        <v>1.6983184776057587</v>
      </c>
      <c r="G36" s="8">
        <f t="shared" si="5"/>
        <v>1.7708856296572355</v>
      </c>
      <c r="H36" s="8">
        <f t="shared" si="5"/>
        <v>1.4491664507156372</v>
      </c>
      <c r="I36" s="8">
        <f t="shared" si="5"/>
        <v>1.8471573866771211</v>
      </c>
      <c r="J36" s="8">
        <f t="shared" si="5"/>
        <v>2.007311122680699</v>
      </c>
      <c r="K36" s="8">
        <f t="shared" si="5"/>
        <v>2.1396402512842325</v>
      </c>
      <c r="L36" s="8">
        <f t="shared" si="5"/>
        <v>1.9233351624141732</v>
      </c>
      <c r="M36" s="8">
        <f t="shared" si="5"/>
        <v>1.4524940893097169</v>
      </c>
      <c r="N36" s="8">
        <f t="shared" si="5"/>
        <v>1.6727044496777417</v>
      </c>
    </row>
    <row r="37" spans="2:14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ht="13.5" customHeight="1" x14ac:dyDescent="0.2">
      <c r="B38" s="4" t="s">
        <v>55</v>
      </c>
      <c r="E38" s="8">
        <v>2.2935214837867686</v>
      </c>
      <c r="F38" s="8">
        <v>2.6796962131766633</v>
      </c>
      <c r="G38" s="8">
        <v>3.9989094436017454</v>
      </c>
      <c r="H38" s="8">
        <v>2.9720934874132219</v>
      </c>
      <c r="I38" s="8">
        <v>4.0548765937722653</v>
      </c>
      <c r="J38" s="8">
        <v>2.6863035379614728</v>
      </c>
      <c r="K38" s="8">
        <v>2.8063612865229199</v>
      </c>
      <c r="L38" s="8">
        <v>3.1479501656948532</v>
      </c>
      <c r="M38" s="8">
        <v>3.0353001657975738</v>
      </c>
      <c r="N38" s="8">
        <v>3.065214647390222</v>
      </c>
    </row>
    <row r="39" spans="2:14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x14ac:dyDescent="0.2">
      <c r="B40" s="9" t="s">
        <v>21</v>
      </c>
      <c r="C40" s="10"/>
      <c r="D40" s="10"/>
      <c r="E40" s="11">
        <f>SUM(E10,E15,E19,E26,E30,E36,E38)</f>
        <v>61.491157890774019</v>
      </c>
      <c r="F40" s="11">
        <f t="shared" ref="F40:N40" si="6">SUM(F10,F15,F19,F26,F30,F36,F38)</f>
        <v>59.317733002922488</v>
      </c>
      <c r="G40" s="11">
        <f t="shared" si="6"/>
        <v>56.482781341096157</v>
      </c>
      <c r="H40" s="11">
        <f t="shared" si="6"/>
        <v>64.317072355273169</v>
      </c>
      <c r="I40" s="11">
        <f t="shared" si="6"/>
        <v>69.843127347789846</v>
      </c>
      <c r="J40" s="11">
        <f t="shared" si="6"/>
        <v>72.490231616418967</v>
      </c>
      <c r="K40" s="11">
        <f t="shared" si="6"/>
        <v>66.450297909236653</v>
      </c>
      <c r="L40" s="11">
        <f t="shared" si="6"/>
        <v>66.395691874501566</v>
      </c>
      <c r="M40" s="11">
        <f t="shared" si="6"/>
        <v>63.706555121592793</v>
      </c>
      <c r="N40" s="11">
        <f t="shared" si="6"/>
        <v>64.895894229511413</v>
      </c>
    </row>
    <row r="41" spans="2:14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72</v>
      </c>
    </row>
    <row r="2" spans="1:15" ht="6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83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12.75" customHeight="1" x14ac:dyDescent="0.2"/>
    <row r="5" spans="1:15" x14ac:dyDescent="0.2">
      <c r="B5" t="s">
        <v>30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31</v>
      </c>
      <c r="E7" s="6">
        <v>5.0976608815426987</v>
      </c>
      <c r="F7" s="6">
        <v>4.0638718175923927</v>
      </c>
      <c r="G7" s="6">
        <v>2.0479217741935485</v>
      </c>
      <c r="H7" s="6">
        <v>2.5889114618377556</v>
      </c>
      <c r="I7" s="6">
        <v>3.1408651052028693</v>
      </c>
      <c r="J7" s="6">
        <v>1.2174911560775434</v>
      </c>
      <c r="K7" s="6">
        <v>1.7144535892231036</v>
      </c>
      <c r="L7" s="6">
        <v>3.2121222737605213</v>
      </c>
      <c r="M7" s="6">
        <v>3.0096563299450421</v>
      </c>
      <c r="N7" s="6">
        <v>3.0048717154029907</v>
      </c>
    </row>
    <row r="8" spans="1:15" ht="12" customHeight="1" x14ac:dyDescent="0.2">
      <c r="B8" t="s">
        <v>32</v>
      </c>
      <c r="E8" s="6">
        <v>4.2391088154269969</v>
      </c>
      <c r="F8" s="6">
        <v>4.4565050788848071</v>
      </c>
      <c r="G8" s="6">
        <v>1.3918370967741935</v>
      </c>
      <c r="H8" s="6">
        <v>2.481991501623614</v>
      </c>
      <c r="I8" s="6">
        <v>3.1208955507325014</v>
      </c>
      <c r="J8" s="6">
        <v>1.2692005094099335</v>
      </c>
      <c r="K8" s="6">
        <v>1.4660167004982469</v>
      </c>
      <c r="L8" s="6">
        <v>3.0236431467715184</v>
      </c>
      <c r="M8" s="6">
        <v>3.1885887748650359</v>
      </c>
      <c r="N8" s="6">
        <v>3.0240665282991426</v>
      </c>
    </row>
    <row r="9" spans="1:15" ht="12" customHeight="1" x14ac:dyDescent="0.2">
      <c r="B9" t="s">
        <v>33</v>
      </c>
      <c r="E9" s="6">
        <v>0.11008553719008264</v>
      </c>
      <c r="F9" s="6">
        <v>0.19189595850443053</v>
      </c>
      <c r="G9" s="6">
        <v>0.11144112903225807</v>
      </c>
      <c r="H9" s="6">
        <v>6.3132653658251173E-2</v>
      </c>
      <c r="I9" s="6">
        <v>5.8218755652016646E-2</v>
      </c>
      <c r="J9" s="6">
        <v>3.3587094948351495E-3</v>
      </c>
      <c r="K9" s="6">
        <v>4.345358922310389E-2</v>
      </c>
      <c r="L9" s="6">
        <v>7.6087116790563375E-2</v>
      </c>
      <c r="M9" s="6">
        <v>0.10552478965030884</v>
      </c>
      <c r="N9" s="6">
        <v>9.1038964816980039E-2</v>
      </c>
    </row>
    <row r="10" spans="1:15" ht="13.5" customHeight="1" x14ac:dyDescent="0.2">
      <c r="B10" s="4" t="s">
        <v>34</v>
      </c>
      <c r="E10" s="8">
        <f>SUM(E7:E9)</f>
        <v>9.4468552341597789</v>
      </c>
      <c r="F10" s="8">
        <f t="shared" ref="F10:N10" si="0">SUM(F7:F9)</f>
        <v>8.7122728549816291</v>
      </c>
      <c r="G10" s="8">
        <f t="shared" si="0"/>
        <v>3.5511999999999997</v>
      </c>
      <c r="H10" s="8">
        <f t="shared" si="0"/>
        <v>5.1340356171196211</v>
      </c>
      <c r="I10" s="8">
        <f t="shared" si="0"/>
        <v>6.3199794115873873</v>
      </c>
      <c r="J10" s="8">
        <f t="shared" si="0"/>
        <v>2.4900503749823124</v>
      </c>
      <c r="K10" s="8">
        <f t="shared" si="0"/>
        <v>3.2239238789444546</v>
      </c>
      <c r="L10" s="8">
        <f t="shared" si="0"/>
        <v>6.3118525373226033</v>
      </c>
      <c r="M10" s="8">
        <f t="shared" si="0"/>
        <v>6.3037698944603866</v>
      </c>
      <c r="N10" s="8">
        <f t="shared" si="0"/>
        <v>6.1199772085191135</v>
      </c>
    </row>
    <row r="11" spans="1:15" ht="2.25" customHeight="1" x14ac:dyDescent="0.2"/>
    <row r="12" spans="1:15" ht="12" customHeight="1" x14ac:dyDescent="0.2">
      <c r="B12" t="s">
        <v>35</v>
      </c>
      <c r="E12" s="6">
        <v>6.5365841597796148</v>
      </c>
      <c r="F12" s="6">
        <v>9.2686695915279884</v>
      </c>
      <c r="G12" s="6">
        <v>12.101137096774194</v>
      </c>
      <c r="H12" s="6">
        <v>7.3801002398853228</v>
      </c>
      <c r="I12" s="6">
        <v>9.8270614637969498</v>
      </c>
      <c r="J12" s="6">
        <v>8.1382839017027493</v>
      </c>
      <c r="K12" s="6">
        <v>6.3727668389001648</v>
      </c>
      <c r="L12" s="6">
        <v>8.8687960619278741</v>
      </c>
      <c r="M12" s="6">
        <v>8.3937626282768374</v>
      </c>
      <c r="N12" s="6">
        <v>8.4442514391527883</v>
      </c>
    </row>
    <row r="13" spans="1:15" ht="12" customHeight="1" x14ac:dyDescent="0.2">
      <c r="B13" t="s">
        <v>36</v>
      </c>
      <c r="E13" s="6">
        <v>1.7782465564738292</v>
      </c>
      <c r="F13" s="6">
        <v>2.4479208990706725</v>
      </c>
      <c r="G13" s="6">
        <v>3.5516100806451618</v>
      </c>
      <c r="H13" s="6">
        <v>1.964716540385572</v>
      </c>
      <c r="I13" s="6">
        <v>2.6312447097124254</v>
      </c>
      <c r="J13" s="6">
        <v>2.0716699212301308</v>
      </c>
      <c r="K13" s="6">
        <v>1.8508067909208341</v>
      </c>
      <c r="L13" s="6">
        <v>2.3320681329483324</v>
      </c>
      <c r="M13" s="6">
        <v>2.2238045328534604</v>
      </c>
      <c r="N13" s="6">
        <v>2.2406227657467652</v>
      </c>
    </row>
    <row r="14" spans="1:15" ht="12" customHeight="1" x14ac:dyDescent="0.2">
      <c r="B14" t="s">
        <v>37</v>
      </c>
      <c r="E14" s="6">
        <v>0</v>
      </c>
      <c r="F14" s="6">
        <v>0.38403464447806351</v>
      </c>
      <c r="G14" s="6">
        <v>0.6411290322580645</v>
      </c>
      <c r="H14" s="6">
        <v>0.33757189246116492</v>
      </c>
      <c r="I14" s="6">
        <v>0.32814517393139209</v>
      </c>
      <c r="J14" s="6">
        <v>4.9950474034243665E-2</v>
      </c>
      <c r="K14" s="6">
        <v>1.0010274035799964</v>
      </c>
      <c r="L14" s="6">
        <v>0.49421943539964369</v>
      </c>
      <c r="M14" s="6">
        <v>0.11045996790039395</v>
      </c>
      <c r="N14" s="6">
        <v>0.30423668119339192</v>
      </c>
    </row>
    <row r="15" spans="1:15" ht="13.5" customHeight="1" x14ac:dyDescent="0.2">
      <c r="B15" s="4" t="s">
        <v>41</v>
      </c>
      <c r="E15" s="8">
        <f>SUM(E12:E14)</f>
        <v>8.3148307162534447</v>
      </c>
      <c r="F15" s="8">
        <f t="shared" ref="F15:N15" si="1">SUM(F12:F14)</f>
        <v>12.100625135076724</v>
      </c>
      <c r="G15" s="8">
        <f t="shared" si="1"/>
        <v>16.293876209677421</v>
      </c>
      <c r="H15" s="8">
        <f t="shared" si="1"/>
        <v>9.6823886727320598</v>
      </c>
      <c r="I15" s="8">
        <f t="shared" si="1"/>
        <v>12.786451347440767</v>
      </c>
      <c r="J15" s="8">
        <f t="shared" si="1"/>
        <v>10.259904296967123</v>
      </c>
      <c r="K15" s="8">
        <f t="shared" si="1"/>
        <v>9.2246010334009956</v>
      </c>
      <c r="L15" s="8">
        <f t="shared" si="1"/>
        <v>11.695083630275851</v>
      </c>
      <c r="M15" s="8">
        <f t="shared" si="1"/>
        <v>10.728027129030691</v>
      </c>
      <c r="N15" s="8">
        <f t="shared" si="1"/>
        <v>10.989110886092947</v>
      </c>
    </row>
    <row r="16" spans="1:15" ht="3" customHeight="1" x14ac:dyDescent="0.2"/>
    <row r="17" spans="2:14" ht="12" customHeight="1" x14ac:dyDescent="0.2">
      <c r="B17" t="s">
        <v>38</v>
      </c>
      <c r="E17" s="6">
        <v>1.6529926997245181</v>
      </c>
      <c r="F17" s="6">
        <v>1.8164203155392264</v>
      </c>
      <c r="G17" s="6">
        <v>1.8392201612903227</v>
      </c>
      <c r="H17" s="6">
        <v>1.5908819149869819</v>
      </c>
      <c r="I17" s="6">
        <v>2.3708421354072469</v>
      </c>
      <c r="J17" s="6">
        <v>1.6811529173152211</v>
      </c>
      <c r="K17" s="6">
        <v>1.5229222181214246</v>
      </c>
      <c r="L17" s="6">
        <v>1.9084600817103892</v>
      </c>
      <c r="M17" s="6">
        <v>1.7791058995185061</v>
      </c>
      <c r="N17" s="6">
        <v>1.8106887961465949</v>
      </c>
    </row>
    <row r="18" spans="2:14" ht="12" customHeight="1" x14ac:dyDescent="0.2">
      <c r="B18" t="s">
        <v>39</v>
      </c>
      <c r="E18" s="6">
        <v>3.3610461432506891</v>
      </c>
      <c r="F18" s="6">
        <v>3.6346982710179381</v>
      </c>
      <c r="G18" s="6">
        <v>2.7752637096774193</v>
      </c>
      <c r="H18" s="6">
        <v>2.5925521896849313</v>
      </c>
      <c r="I18" s="6">
        <v>2.8834851389642489</v>
      </c>
      <c r="J18" s="6">
        <v>3.1851030611763598</v>
      </c>
      <c r="K18" s="6">
        <v>3.0511706034323676</v>
      </c>
      <c r="L18" s="6">
        <v>3.4272683848375007</v>
      </c>
      <c r="M18" s="6">
        <v>2.7593666650454742</v>
      </c>
      <c r="N18" s="6">
        <v>3.0203348009241906</v>
      </c>
    </row>
    <row r="19" spans="2:14" ht="13.5" customHeight="1" x14ac:dyDescent="0.2">
      <c r="B19" s="4" t="s">
        <v>40</v>
      </c>
      <c r="E19" s="8">
        <f>SUM(E17:E18)</f>
        <v>5.0140388429752072</v>
      </c>
      <c r="F19" s="8">
        <f t="shared" ref="F19:N19" si="2">SUM(F17:F18)</f>
        <v>5.4511185865571647</v>
      </c>
      <c r="G19" s="8">
        <f t="shared" si="2"/>
        <v>4.6144838709677423</v>
      </c>
      <c r="H19" s="8">
        <f t="shared" si="2"/>
        <v>4.183434104671913</v>
      </c>
      <c r="I19" s="8">
        <f t="shared" si="2"/>
        <v>5.2543272743714962</v>
      </c>
      <c r="J19" s="8">
        <f t="shared" si="2"/>
        <v>4.8662559784915809</v>
      </c>
      <c r="K19" s="8">
        <f t="shared" si="2"/>
        <v>4.5740928215537924</v>
      </c>
      <c r="L19" s="8">
        <f t="shared" si="2"/>
        <v>5.3357284665478897</v>
      </c>
      <c r="M19" s="8">
        <f t="shared" si="2"/>
        <v>4.5384725645639801</v>
      </c>
      <c r="N19" s="8">
        <f t="shared" si="2"/>
        <v>4.8310235970707858</v>
      </c>
    </row>
    <row r="20" spans="2:14" ht="3" customHeight="1" x14ac:dyDescent="0.2"/>
    <row r="21" spans="2:14" ht="12" customHeight="1" x14ac:dyDescent="0.2">
      <c r="B21" t="s">
        <v>42</v>
      </c>
      <c r="E21" s="6">
        <v>26.75441611570248</v>
      </c>
      <c r="F21" s="6">
        <v>24.662371817592394</v>
      </c>
      <c r="G21" s="6">
        <v>24.353553225806451</v>
      </c>
      <c r="H21" s="6">
        <v>31.065476625808149</v>
      </c>
      <c r="I21" s="6">
        <v>35.492735395189001</v>
      </c>
      <c r="J21" s="6">
        <v>40.717715532286221</v>
      </c>
      <c r="K21" s="6">
        <v>34.535143753460048</v>
      </c>
      <c r="L21" s="6">
        <v>33.84411296614855</v>
      </c>
      <c r="M21" s="6">
        <v>29.010866096007</v>
      </c>
      <c r="N21" s="6">
        <v>31.106267841858227</v>
      </c>
    </row>
    <row r="22" spans="2:14" ht="12" customHeight="1" x14ac:dyDescent="0.2">
      <c r="B22" t="s">
        <v>43</v>
      </c>
      <c r="E22" s="6">
        <v>3.1926668044077133</v>
      </c>
      <c r="F22" s="6">
        <v>6.0973132699373247</v>
      </c>
      <c r="G22" s="6">
        <v>4.338515322580645</v>
      </c>
      <c r="H22" s="6">
        <v>5.0795758856741653</v>
      </c>
      <c r="I22" s="6">
        <v>8.5493007475734011</v>
      </c>
      <c r="J22" s="6">
        <v>10.622144993160703</v>
      </c>
      <c r="K22" s="6">
        <v>6.3006078612290093</v>
      </c>
      <c r="L22" s="6">
        <v>6.9951406739571178</v>
      </c>
      <c r="M22" s="6">
        <v>6.3072831185253637</v>
      </c>
      <c r="N22" s="6">
        <v>6.5574226046287851</v>
      </c>
    </row>
    <row r="23" spans="2:14" ht="12" customHeight="1" x14ac:dyDescent="0.2">
      <c r="B23" t="s">
        <v>44</v>
      </c>
      <c r="E23" s="6">
        <v>0.60347107438016534</v>
      </c>
      <c r="F23" s="6">
        <v>0.64569044737410841</v>
      </c>
      <c r="G23" s="6">
        <v>0.24522782258064516</v>
      </c>
      <c r="H23" s="6">
        <v>0.25985542521136235</v>
      </c>
      <c r="I23" s="6">
        <v>0.53486637125459702</v>
      </c>
      <c r="J23" s="6">
        <v>0.97850540068864678</v>
      </c>
      <c r="K23" s="6">
        <v>0.80559549732422964</v>
      </c>
      <c r="L23" s="6">
        <v>0.73819914603428149</v>
      </c>
      <c r="M23" s="6">
        <v>0.33389401293711396</v>
      </c>
      <c r="N23" s="6">
        <v>0.50975764051669648</v>
      </c>
    </row>
    <row r="24" spans="2:14" ht="12" customHeight="1" x14ac:dyDescent="0.2">
      <c r="B24" t="s">
        <v>224</v>
      </c>
      <c r="E24" s="6">
        <v>0.70973085399449043</v>
      </c>
      <c r="F24" s="6">
        <v>0.25640808299113893</v>
      </c>
      <c r="G24" s="6">
        <v>1.2042407258064516</v>
      </c>
      <c r="H24" s="6">
        <v>0.29022793493841964</v>
      </c>
      <c r="I24" s="6">
        <v>0.56080249593054809</v>
      </c>
      <c r="J24" s="6">
        <v>0.7583599358520825</v>
      </c>
      <c r="K24" s="6">
        <v>0.67910343236759541</v>
      </c>
      <c r="L24" s="6">
        <v>0.44350411623763591</v>
      </c>
      <c r="M24" s="6">
        <v>0.37246390739750013</v>
      </c>
      <c r="N24" s="6">
        <v>0.41693159758546805</v>
      </c>
    </row>
    <row r="25" spans="2:14" ht="12" customHeight="1" x14ac:dyDescent="0.2">
      <c r="B25" t="s">
        <v>45</v>
      </c>
      <c r="E25" s="6">
        <v>3.7610191460055096</v>
      </c>
      <c r="F25" s="6">
        <v>1.3424691592824725</v>
      </c>
      <c r="G25" s="6">
        <v>0.59988669354838708</v>
      </c>
      <c r="H25" s="6">
        <v>5.4788203200421259</v>
      </c>
      <c r="I25" s="6">
        <v>0.65523340567914634</v>
      </c>
      <c r="J25" s="6">
        <v>2.1479849535399271</v>
      </c>
      <c r="K25" s="6">
        <v>2.6969904041336039</v>
      </c>
      <c r="L25" s="6">
        <v>1.131516449591448</v>
      </c>
      <c r="M25" s="6">
        <v>4.1812089295267736</v>
      </c>
      <c r="N25" s="6">
        <v>2.9804025599856785</v>
      </c>
    </row>
    <row r="26" spans="2:14" ht="13.5" customHeight="1" x14ac:dyDescent="0.2">
      <c r="B26" s="4" t="s">
        <v>46</v>
      </c>
      <c r="E26" s="8">
        <f>SUM(E21:E25)</f>
        <v>35.02130399449036</v>
      </c>
      <c r="F26" s="8">
        <f t="shared" ref="F26:N26" si="3">SUM(F21:F25)</f>
        <v>33.004252777177435</v>
      </c>
      <c r="G26" s="8">
        <f t="shared" si="3"/>
        <v>30.741423790322578</v>
      </c>
      <c r="H26" s="8">
        <f t="shared" si="3"/>
        <v>42.173956191674222</v>
      </c>
      <c r="I26" s="8">
        <f t="shared" si="3"/>
        <v>45.792938415626686</v>
      </c>
      <c r="J26" s="8">
        <f t="shared" si="3"/>
        <v>55.22471081552758</v>
      </c>
      <c r="K26" s="8">
        <f t="shared" si="3"/>
        <v>45.017440948514484</v>
      </c>
      <c r="L26" s="8">
        <f t="shared" si="3"/>
        <v>43.152473351969036</v>
      </c>
      <c r="M26" s="8">
        <f t="shared" si="3"/>
        <v>40.205716064393755</v>
      </c>
      <c r="N26" s="8">
        <f t="shared" si="3"/>
        <v>41.57078224457485</v>
      </c>
    </row>
    <row r="27" spans="2:14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ht="12" customHeight="1" x14ac:dyDescent="0.2">
      <c r="B28" t="s">
        <v>47</v>
      </c>
      <c r="E28" s="6">
        <v>2.3858487603305782</v>
      </c>
      <c r="F28" s="6">
        <v>2.336352366544197</v>
      </c>
      <c r="G28" s="6">
        <v>1.3049733870967741</v>
      </c>
      <c r="H28" s="6">
        <v>1.9971969985080302</v>
      </c>
      <c r="I28" s="6">
        <v>2.1518860553445469</v>
      </c>
      <c r="J28" s="6">
        <v>2.284983302674402</v>
      </c>
      <c r="K28" s="6">
        <v>2.5926427385126405</v>
      </c>
      <c r="L28" s="6">
        <v>2.3773140935061741</v>
      </c>
      <c r="M28" s="6">
        <v>1.9663475609162979</v>
      </c>
      <c r="N28" s="6">
        <v>2.1540108251142653</v>
      </c>
    </row>
    <row r="29" spans="2:14" ht="12" customHeight="1" x14ac:dyDescent="0.2">
      <c r="B29" t="s">
        <v>48</v>
      </c>
      <c r="E29" s="6">
        <v>0.14490179063360881</v>
      </c>
      <c r="F29" s="6">
        <v>0.1028847633455803</v>
      </c>
      <c r="G29" s="6">
        <v>7.4145564516129039E-2</v>
      </c>
      <c r="H29" s="6">
        <v>0.15163353128748208</v>
      </c>
      <c r="I29" s="6">
        <v>0.14000235123892207</v>
      </c>
      <c r="J29" s="6">
        <v>8.2523513041837651E-2</v>
      </c>
      <c r="K29" s="6">
        <v>0.10585873777449713</v>
      </c>
      <c r="L29" s="6">
        <v>0.14552102660195365</v>
      </c>
      <c r="M29" s="6">
        <v>0.11803961869558874</v>
      </c>
      <c r="N29" s="6">
        <v>0.12731085700219857</v>
      </c>
    </row>
    <row r="30" spans="2:14" ht="13.5" customHeight="1" x14ac:dyDescent="0.2">
      <c r="B30" s="4" t="s">
        <v>49</v>
      </c>
      <c r="E30" s="8">
        <f>SUM(E28:E29)</f>
        <v>2.530750550964187</v>
      </c>
      <c r="F30" s="8">
        <f t="shared" ref="F30:N30" si="4">SUM(F28:F29)</f>
        <v>2.4392371298897775</v>
      </c>
      <c r="G30" s="8">
        <f t="shared" si="4"/>
        <v>1.3791189516129032</v>
      </c>
      <c r="H30" s="8">
        <f t="shared" si="4"/>
        <v>2.1488305297955121</v>
      </c>
      <c r="I30" s="8">
        <f t="shared" si="4"/>
        <v>2.2918884065834688</v>
      </c>
      <c r="J30" s="8">
        <f t="shared" si="4"/>
        <v>2.3675068157162396</v>
      </c>
      <c r="K30" s="8">
        <f t="shared" si="4"/>
        <v>2.6985014762871375</v>
      </c>
      <c r="L30" s="8">
        <f t="shared" si="4"/>
        <v>2.5228351201081276</v>
      </c>
      <c r="M30" s="8">
        <f t="shared" si="4"/>
        <v>2.0843871796118867</v>
      </c>
      <c r="N30" s="8">
        <f t="shared" si="4"/>
        <v>2.2813216821164639</v>
      </c>
    </row>
    <row r="31" spans="2:14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ht="12" customHeight="1" x14ac:dyDescent="0.2">
      <c r="B32" t="s">
        <v>50</v>
      </c>
      <c r="E32" s="6">
        <v>4.9027548209366389E-2</v>
      </c>
      <c r="F32" s="6">
        <v>0.14003166198400691</v>
      </c>
      <c r="G32" s="6">
        <v>0.1985116935483871</v>
      </c>
      <c r="H32" s="6">
        <v>6.5025378111926976E-2</v>
      </c>
      <c r="I32" s="6">
        <v>8.2082293362271658E-2</v>
      </c>
      <c r="J32" s="6">
        <v>6.3402669685392191E-3</v>
      </c>
      <c r="K32" s="6">
        <v>0.15221775235283264</v>
      </c>
      <c r="L32" s="6">
        <v>8.2559117159181669E-2</v>
      </c>
      <c r="M32" s="6">
        <v>7.3979485433587858E-2</v>
      </c>
      <c r="N32" s="6">
        <v>8.184824700281397E-2</v>
      </c>
    </row>
    <row r="33" spans="2:14" ht="12" customHeight="1" x14ac:dyDescent="0.2">
      <c r="B33" t="s">
        <v>51</v>
      </c>
      <c r="E33" s="6">
        <v>0.44260867768595041</v>
      </c>
      <c r="F33" s="6">
        <v>0.5877823643829696</v>
      </c>
      <c r="G33" s="6">
        <v>0.56113427419354833</v>
      </c>
      <c r="H33" s="6">
        <v>0.56095522628207006</v>
      </c>
      <c r="I33" s="6">
        <v>0.87403376137939359</v>
      </c>
      <c r="J33" s="6">
        <v>0.58346044997877455</v>
      </c>
      <c r="K33" s="6">
        <v>1.0066076766931169</v>
      </c>
      <c r="L33" s="6">
        <v>0.87372794433863743</v>
      </c>
      <c r="M33" s="6">
        <v>0.425278498127523</v>
      </c>
      <c r="N33" s="6">
        <v>0.62386810703156903</v>
      </c>
    </row>
    <row r="34" spans="2:14" ht="12" customHeight="1" x14ac:dyDescent="0.2">
      <c r="B34" t="s">
        <v>52</v>
      </c>
      <c r="E34" s="6">
        <v>0.15113608815426996</v>
      </c>
      <c r="F34" s="6">
        <v>0.1925895180462503</v>
      </c>
      <c r="G34" s="6">
        <v>0.23380483870967741</v>
      </c>
      <c r="H34" s="6">
        <v>0.16118924611649066</v>
      </c>
      <c r="I34" s="6">
        <v>0.18272050400916381</v>
      </c>
      <c r="J34" s="6">
        <v>0.12074619121739541</v>
      </c>
      <c r="K34" s="6">
        <v>0.24343504336593469</v>
      </c>
      <c r="L34" s="6">
        <v>0.20476641887325675</v>
      </c>
      <c r="M34" s="6">
        <v>0.13870233938038035</v>
      </c>
      <c r="N34" s="6">
        <v>0.16911555739548309</v>
      </c>
    </row>
    <row r="35" spans="2:14" ht="12" customHeight="1" x14ac:dyDescent="0.2">
      <c r="B35" t="s">
        <v>53</v>
      </c>
      <c r="E35" s="6">
        <v>1.1059271349862259</v>
      </c>
      <c r="F35" s="6">
        <v>1.1068649016641452</v>
      </c>
      <c r="G35" s="6">
        <v>1.1313548387096775</v>
      </c>
      <c r="H35" s="6">
        <v>0.83329257233127585</v>
      </c>
      <c r="I35" s="6">
        <v>1.1893371314885151</v>
      </c>
      <c r="J35" s="6">
        <v>1.7360510353285221</v>
      </c>
      <c r="K35" s="6">
        <v>1.0025111644214799</v>
      </c>
      <c r="L35" s="6">
        <v>1.2224296246237023</v>
      </c>
      <c r="M35" s="6">
        <v>1.0196413890374982</v>
      </c>
      <c r="N35" s="6">
        <v>1.0924660393508288</v>
      </c>
    </row>
    <row r="36" spans="2:14" ht="13.5" customHeight="1" x14ac:dyDescent="0.2">
      <c r="B36" s="4" t="s">
        <v>54</v>
      </c>
      <c r="E36" s="8">
        <f>SUM(E32:E35)</f>
        <v>1.7486994490358128</v>
      </c>
      <c r="F36" s="8">
        <f t="shared" ref="F36:N36" si="5">SUM(F32:F35)</f>
        <v>2.0272684460773718</v>
      </c>
      <c r="G36" s="8">
        <f t="shared" si="5"/>
        <v>2.12480564516129</v>
      </c>
      <c r="H36" s="8">
        <f t="shared" si="5"/>
        <v>1.6204624228417637</v>
      </c>
      <c r="I36" s="8">
        <f t="shared" si="5"/>
        <v>2.3281736902393444</v>
      </c>
      <c r="J36" s="8">
        <f t="shared" si="5"/>
        <v>2.4465979434932312</v>
      </c>
      <c r="K36" s="8">
        <f t="shared" si="5"/>
        <v>2.404771636833364</v>
      </c>
      <c r="L36" s="8">
        <f t="shared" si="5"/>
        <v>2.3834831049947782</v>
      </c>
      <c r="M36" s="8">
        <f t="shared" si="5"/>
        <v>1.6576017119789894</v>
      </c>
      <c r="N36" s="8">
        <f t="shared" si="5"/>
        <v>1.9672979507806949</v>
      </c>
    </row>
    <row r="37" spans="2:14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ht="13.5" customHeight="1" x14ac:dyDescent="0.2">
      <c r="B38" s="4" t="s">
        <v>55</v>
      </c>
      <c r="E38" s="8">
        <v>2.4513852617079892</v>
      </c>
      <c r="F38" s="8">
        <v>3.174394748216987</v>
      </c>
      <c r="G38" s="8">
        <v>4.8072334677419351</v>
      </c>
      <c r="H38" s="8">
        <v>3.294642526987098</v>
      </c>
      <c r="I38" s="8">
        <v>5.0760098872611081</v>
      </c>
      <c r="J38" s="8">
        <v>3.2678284986557236</v>
      </c>
      <c r="K38" s="8">
        <v>3.11450332164606</v>
      </c>
      <c r="L38" s="8">
        <v>3.878117558518154</v>
      </c>
      <c r="M38" s="8">
        <v>3.436224794513886</v>
      </c>
      <c r="N38" s="8">
        <v>3.5776726004330044</v>
      </c>
    </row>
    <row r="39" spans="2:14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x14ac:dyDescent="0.2">
      <c r="B40" s="9" t="s">
        <v>21</v>
      </c>
      <c r="C40" s="10"/>
      <c r="D40" s="10"/>
      <c r="E40" s="11">
        <f>SUM(E10,E15,E19,E26,E30,E36,E38)</f>
        <v>64.527864049586768</v>
      </c>
      <c r="F40" s="11">
        <f t="shared" ref="F40:N40" si="6">SUM(F10,F15,F19,F26,F30,F36,F38)</f>
        <v>66.90916967797709</v>
      </c>
      <c r="G40" s="11">
        <f t="shared" si="6"/>
        <v>63.512141935483875</v>
      </c>
      <c r="H40" s="11">
        <f t="shared" si="6"/>
        <v>68.237750065822198</v>
      </c>
      <c r="I40" s="11">
        <f t="shared" si="6"/>
        <v>79.849768433110256</v>
      </c>
      <c r="J40" s="11">
        <f t="shared" si="6"/>
        <v>80.92285472383378</v>
      </c>
      <c r="K40" s="11">
        <f t="shared" si="6"/>
        <v>70.257835117180278</v>
      </c>
      <c r="L40" s="11">
        <f t="shared" si="6"/>
        <v>75.279573769736444</v>
      </c>
      <c r="M40" s="11">
        <f t="shared" si="6"/>
        <v>68.954199338553579</v>
      </c>
      <c r="N40" s="11">
        <f t="shared" si="6"/>
        <v>71.337186169587866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LFBÖ&amp;C&amp;8DVR-Nr.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73</v>
      </c>
    </row>
    <row r="2" spans="1:15" ht="6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84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12.75" customHeight="1" x14ac:dyDescent="0.2"/>
    <row r="5" spans="1:15" x14ac:dyDescent="0.2">
      <c r="B5" t="s">
        <v>30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31</v>
      </c>
      <c r="E7" s="6">
        <v>35.966684418327056</v>
      </c>
      <c r="F7" s="6">
        <v>30.410893126324979</v>
      </c>
      <c r="G7" s="6">
        <v>11.791945392491467</v>
      </c>
      <c r="H7" s="6">
        <v>17.942091369823618</v>
      </c>
      <c r="I7" s="6">
        <v>15.662065161299319</v>
      </c>
      <c r="J7" s="6">
        <v>6.030866439135175</v>
      </c>
      <c r="K7" s="6">
        <v>10.599936122644522</v>
      </c>
      <c r="L7" s="6">
        <v>18.921331518764116</v>
      </c>
      <c r="M7" s="6">
        <v>20.01137495461224</v>
      </c>
      <c r="N7" s="6">
        <v>19.00359248765109</v>
      </c>
    </row>
    <row r="8" spans="1:15" ht="12" customHeight="1" x14ac:dyDescent="0.2">
      <c r="B8" t="s">
        <v>32</v>
      </c>
      <c r="E8" s="6">
        <v>29.857655862638875</v>
      </c>
      <c r="F8" s="6">
        <v>32.915894307368795</v>
      </c>
      <c r="G8" s="6">
        <v>7.9685688282138791</v>
      </c>
      <c r="H8" s="6">
        <v>17.185192828152584</v>
      </c>
      <c r="I8" s="6">
        <v>15.57077644039666</v>
      </c>
      <c r="J8" s="6">
        <v>6.2908065459245348</v>
      </c>
      <c r="K8" s="6">
        <v>8.9936277014798254</v>
      </c>
      <c r="L8" s="6">
        <v>17.745942315563244</v>
      </c>
      <c r="M8" s="6">
        <v>21.101549135408224</v>
      </c>
      <c r="N8" s="6">
        <v>19.041764651680143</v>
      </c>
    </row>
    <row r="9" spans="1:15" ht="12" customHeight="1" x14ac:dyDescent="0.2">
      <c r="B9" t="s">
        <v>33</v>
      </c>
      <c r="E9" s="6">
        <v>0.76628133321090808</v>
      </c>
      <c r="F9" s="6">
        <v>1.5724238537149369</v>
      </c>
      <c r="G9" s="6">
        <v>0.67083959044368602</v>
      </c>
      <c r="H9" s="6">
        <v>0.42625515900299582</v>
      </c>
      <c r="I9" s="6">
        <v>0.34986568850332639</v>
      </c>
      <c r="J9" s="6">
        <v>1.6101161821560381E-2</v>
      </c>
      <c r="K9" s="6">
        <v>0.26637229852017458</v>
      </c>
      <c r="L9" s="6">
        <v>0.50230776486282092</v>
      </c>
      <c r="M9" s="6">
        <v>0.74291992997660283</v>
      </c>
      <c r="N9" s="6">
        <v>0.61943631056395265</v>
      </c>
    </row>
    <row r="10" spans="1:15" ht="13.5" customHeight="1" x14ac:dyDescent="0.2">
      <c r="B10" s="4" t="s">
        <v>34</v>
      </c>
      <c r="E10" s="8">
        <f>SUM(E7:E9)</f>
        <v>66.59062161417684</v>
      </c>
      <c r="F10" s="8">
        <f t="shared" ref="F10:N10" si="0">SUM(F7:F9)</f>
        <v>64.899211287408704</v>
      </c>
      <c r="G10" s="8">
        <f t="shared" si="0"/>
        <v>20.431353811149034</v>
      </c>
      <c r="H10" s="8">
        <f t="shared" si="0"/>
        <v>35.553539356979201</v>
      </c>
      <c r="I10" s="8">
        <f t="shared" si="0"/>
        <v>31.582707290199306</v>
      </c>
      <c r="J10" s="8">
        <f t="shared" si="0"/>
        <v>12.337774146881269</v>
      </c>
      <c r="K10" s="8">
        <f t="shared" si="0"/>
        <v>19.85993612264452</v>
      </c>
      <c r="L10" s="8">
        <f t="shared" si="0"/>
        <v>37.169581599190181</v>
      </c>
      <c r="M10" s="8">
        <f t="shared" si="0"/>
        <v>41.855844019997065</v>
      </c>
      <c r="N10" s="8">
        <f t="shared" si="0"/>
        <v>38.664793449895186</v>
      </c>
    </row>
    <row r="11" spans="1:15" ht="3" customHeight="1" x14ac:dyDescent="0.2"/>
    <row r="12" spans="1:15" ht="12" customHeight="1" x14ac:dyDescent="0.2">
      <c r="B12" t="s">
        <v>35</v>
      </c>
      <c r="E12" s="6">
        <v>43.573226517307873</v>
      </c>
      <c r="F12" s="6">
        <v>63.442599644474761</v>
      </c>
      <c r="G12" s="6">
        <v>68.635726962457341</v>
      </c>
      <c r="H12" s="6">
        <v>48.070147489872454</v>
      </c>
      <c r="I12" s="6">
        <v>45.355670093027797</v>
      </c>
      <c r="J12" s="6">
        <v>39.055896862842104</v>
      </c>
      <c r="K12" s="6">
        <v>36.90842063238582</v>
      </c>
      <c r="L12" s="6">
        <v>48.576300838957536</v>
      </c>
      <c r="M12" s="6">
        <v>51.903672741613192</v>
      </c>
      <c r="N12" s="6">
        <v>49.676421235187071</v>
      </c>
    </row>
    <row r="13" spans="1:15" ht="12" customHeight="1" x14ac:dyDescent="0.2">
      <c r="B13" t="s">
        <v>36</v>
      </c>
      <c r="E13" s="6">
        <v>11.859901753741621</v>
      </c>
      <c r="F13" s="6">
        <v>16.757073476889531</v>
      </c>
      <c r="G13" s="6">
        <v>20.220730375426623</v>
      </c>
      <c r="H13" s="6">
        <v>12.796489497250754</v>
      </c>
      <c r="I13" s="6">
        <v>12.168344746788659</v>
      </c>
      <c r="J13" s="6">
        <v>9.941774157734768</v>
      </c>
      <c r="K13" s="6">
        <v>10.736537315021824</v>
      </c>
      <c r="L13" s="6">
        <v>12.792005312331041</v>
      </c>
      <c r="M13" s="6">
        <v>13.748208776490221</v>
      </c>
      <c r="N13" s="6">
        <v>13.188371786897816</v>
      </c>
    </row>
    <row r="14" spans="1:15" ht="12" customHeight="1" x14ac:dyDescent="0.2">
      <c r="B14" t="s">
        <v>37</v>
      </c>
      <c r="E14" s="6">
        <v>0</v>
      </c>
      <c r="F14" s="6">
        <v>2.6265709434840225</v>
      </c>
      <c r="G14" s="6">
        <v>3.6177474402730376</v>
      </c>
      <c r="H14" s="6">
        <v>2.1977248011153159</v>
      </c>
      <c r="I14" s="6">
        <v>1.5182761265847502</v>
      </c>
      <c r="J14" s="6">
        <v>0.23945526301865583</v>
      </c>
      <c r="K14" s="6">
        <v>5.7751171084850421</v>
      </c>
      <c r="L14" s="6">
        <v>2.7098647831528027</v>
      </c>
      <c r="M14" s="6">
        <v>0.68267023115896897</v>
      </c>
      <c r="N14" s="6">
        <v>1.7896493271860283</v>
      </c>
    </row>
    <row r="15" spans="1:15" ht="13.5" customHeight="1" x14ac:dyDescent="0.2">
      <c r="B15" s="4" t="s">
        <v>41</v>
      </c>
      <c r="E15" s="8">
        <f>SUM(E12:E14)</f>
        <v>55.433128271049497</v>
      </c>
      <c r="F15" s="8">
        <f t="shared" ref="F15:N15" si="1">SUM(F12:F14)</f>
        <v>82.826244064848325</v>
      </c>
      <c r="G15" s="8">
        <f t="shared" si="1"/>
        <v>92.474204778157002</v>
      </c>
      <c r="H15" s="8">
        <f t="shared" si="1"/>
        <v>63.064361788238521</v>
      </c>
      <c r="I15" s="8">
        <f t="shared" si="1"/>
        <v>59.042290966401211</v>
      </c>
      <c r="J15" s="8">
        <f t="shared" si="1"/>
        <v>49.237126283595529</v>
      </c>
      <c r="K15" s="8">
        <f t="shared" si="1"/>
        <v>53.420075055892688</v>
      </c>
      <c r="L15" s="8">
        <f t="shared" si="1"/>
        <v>64.078170934441374</v>
      </c>
      <c r="M15" s="8">
        <f t="shared" si="1"/>
        <v>66.334551749262374</v>
      </c>
      <c r="N15" s="8">
        <f t="shared" si="1"/>
        <v>64.654442349270923</v>
      </c>
    </row>
    <row r="16" spans="1:15" ht="3" customHeight="1" x14ac:dyDescent="0.2"/>
    <row r="17" spans="2:14" ht="12" customHeight="1" x14ac:dyDescent="0.2">
      <c r="B17" t="s">
        <v>38</v>
      </c>
      <c r="E17" s="6">
        <v>11.725789183729686</v>
      </c>
      <c r="F17" s="6">
        <v>12.919878815148461</v>
      </c>
      <c r="G17" s="6">
        <v>10.482457337883959</v>
      </c>
      <c r="H17" s="6">
        <v>10.724712838513446</v>
      </c>
      <c r="I17" s="6">
        <v>11.517384063933946</v>
      </c>
      <c r="J17" s="6">
        <v>8.2842067156913064</v>
      </c>
      <c r="K17" s="6">
        <v>8.9551442563611197</v>
      </c>
      <c r="L17" s="6">
        <v>10.720555133540953</v>
      </c>
      <c r="M17" s="6">
        <v>11.572253589540736</v>
      </c>
      <c r="N17" s="6">
        <v>11.077645957357184</v>
      </c>
    </row>
    <row r="18" spans="2:14" ht="12" customHeight="1" x14ac:dyDescent="0.2">
      <c r="B18" t="s">
        <v>39</v>
      </c>
      <c r="E18" s="6">
        <v>22.563827013130108</v>
      </c>
      <c r="F18" s="6">
        <v>25.20051005128893</v>
      </c>
      <c r="G18" s="6">
        <v>15.696439135381116</v>
      </c>
      <c r="H18" s="6">
        <v>17.217790584950471</v>
      </c>
      <c r="I18" s="6">
        <v>13.513446770526786</v>
      </c>
      <c r="J18" s="6">
        <v>15.428397449609252</v>
      </c>
      <c r="K18" s="6">
        <v>17.773844884488451</v>
      </c>
      <c r="L18" s="6">
        <v>18.964439468227916</v>
      </c>
      <c r="M18" s="6">
        <v>17.392142326402332</v>
      </c>
      <c r="N18" s="6">
        <v>18.030136866388261</v>
      </c>
    </row>
    <row r="19" spans="2:14" ht="13.5" customHeight="1" x14ac:dyDescent="0.2">
      <c r="B19" s="4" t="s">
        <v>40</v>
      </c>
      <c r="E19" s="8">
        <f>SUM(E17:E18)</f>
        <v>34.289616196859797</v>
      </c>
      <c r="F19" s="8">
        <f t="shared" ref="F19:N19" si="2">SUM(F17:F18)</f>
        <v>38.120388866437395</v>
      </c>
      <c r="G19" s="8">
        <f t="shared" si="2"/>
        <v>26.178896473265077</v>
      </c>
      <c r="H19" s="8">
        <f t="shared" si="2"/>
        <v>27.942503423463918</v>
      </c>
      <c r="I19" s="8">
        <f t="shared" si="2"/>
        <v>25.03083083446073</v>
      </c>
      <c r="J19" s="8">
        <f t="shared" si="2"/>
        <v>23.712604165300558</v>
      </c>
      <c r="K19" s="8">
        <f t="shared" si="2"/>
        <v>26.728989140849571</v>
      </c>
      <c r="L19" s="8">
        <f t="shared" si="2"/>
        <v>29.684994601768871</v>
      </c>
      <c r="M19" s="8">
        <f t="shared" si="2"/>
        <v>28.964395915943069</v>
      </c>
      <c r="N19" s="8">
        <f t="shared" si="2"/>
        <v>29.107782823745445</v>
      </c>
    </row>
    <row r="20" spans="2:14" ht="3" customHeight="1" x14ac:dyDescent="0.2"/>
    <row r="21" spans="2:14" ht="12" customHeight="1" x14ac:dyDescent="0.2">
      <c r="B21" t="s">
        <v>42</v>
      </c>
      <c r="E21" s="6">
        <v>192.44166100449911</v>
      </c>
      <c r="F21" s="6">
        <v>189.81997448117588</v>
      </c>
      <c r="G21" s="6">
        <v>161.20419567690556</v>
      </c>
      <c r="H21" s="6">
        <v>224.96201897713181</v>
      </c>
      <c r="I21" s="6">
        <v>201.06253085817096</v>
      </c>
      <c r="J21" s="6">
        <v>231.34067745715242</v>
      </c>
      <c r="K21" s="6">
        <v>224.02457840945388</v>
      </c>
      <c r="L21" s="6">
        <v>221.98819151677662</v>
      </c>
      <c r="M21" s="6">
        <v>200.4792880313374</v>
      </c>
      <c r="N21" s="6">
        <v>210.33980524758698</v>
      </c>
    </row>
    <row r="22" spans="2:14" ht="12" customHeight="1" x14ac:dyDescent="0.2">
      <c r="B22" t="s">
        <v>43</v>
      </c>
      <c r="E22" s="6">
        <v>21.873773758148928</v>
      </c>
      <c r="F22" s="6">
        <v>41.612387035893384</v>
      </c>
      <c r="G22" s="6">
        <v>24.624932878270762</v>
      </c>
      <c r="H22" s="6">
        <v>33.220632488529724</v>
      </c>
      <c r="I22" s="6">
        <v>39.980629018535822</v>
      </c>
      <c r="J22" s="6">
        <v>51.026745728357795</v>
      </c>
      <c r="K22" s="6">
        <v>36.496804535292235</v>
      </c>
      <c r="L22" s="6">
        <v>38.456370081167165</v>
      </c>
      <c r="M22" s="6">
        <v>39.20387124544019</v>
      </c>
      <c r="N22" s="6">
        <v>38.744418819704279</v>
      </c>
    </row>
    <row r="23" spans="2:14" ht="12" customHeight="1" x14ac:dyDescent="0.2">
      <c r="B23" t="s">
        <v>44</v>
      </c>
      <c r="E23" s="6">
        <v>4.0227710953998717</v>
      </c>
      <c r="F23" s="6">
        <v>4.4145873249608805</v>
      </c>
      <c r="G23" s="6">
        <v>1.3837656427758815</v>
      </c>
      <c r="H23" s="6">
        <v>1.6918544413611576</v>
      </c>
      <c r="I23" s="6">
        <v>2.4747426044993657</v>
      </c>
      <c r="J23" s="6">
        <v>4.6908117013352966</v>
      </c>
      <c r="K23" s="6">
        <v>4.6476333439795594</v>
      </c>
      <c r="L23" s="6">
        <v>4.0476349684106632</v>
      </c>
      <c r="M23" s="6">
        <v>2.0629754292900753</v>
      </c>
      <c r="N23" s="6">
        <v>2.9982971504543019</v>
      </c>
    </row>
    <row r="24" spans="2:14" ht="12" customHeight="1" x14ac:dyDescent="0.2">
      <c r="B24" t="s">
        <v>224</v>
      </c>
      <c r="E24" s="6">
        <v>4.756368561197319</v>
      </c>
      <c r="F24" s="6">
        <v>1.7538543564552838</v>
      </c>
      <c r="G24" s="6">
        <v>6.802052332195677</v>
      </c>
      <c r="H24" s="6">
        <v>1.9023328121161101</v>
      </c>
      <c r="I24" s="6">
        <v>2.691384259194689</v>
      </c>
      <c r="J24" s="6">
        <v>3.6496762718601858</v>
      </c>
      <c r="K24" s="6">
        <v>3.9324960076652826</v>
      </c>
      <c r="L24" s="6">
        <v>2.44189903202389</v>
      </c>
      <c r="M24" s="6">
        <v>2.3484896395670667</v>
      </c>
      <c r="N24" s="6">
        <v>2.4829169093667423</v>
      </c>
    </row>
    <row r="25" spans="2:14" ht="12" customHeight="1" x14ac:dyDescent="0.2">
      <c r="B25" t="s">
        <v>45</v>
      </c>
      <c r="E25" s="6">
        <v>25.071158754935265</v>
      </c>
      <c r="F25" s="6">
        <v>9.1816989352276543</v>
      </c>
      <c r="G25" s="6">
        <v>3.3850261660978385</v>
      </c>
      <c r="H25" s="6">
        <v>35.916754784755064</v>
      </c>
      <c r="I25" s="6">
        <v>3.0509984797556453</v>
      </c>
      <c r="J25" s="6">
        <v>10.297350978103525</v>
      </c>
      <c r="K25" s="6">
        <v>15.559449590120304</v>
      </c>
      <c r="L25" s="6">
        <v>6.2054242538061315</v>
      </c>
      <c r="M25" s="6">
        <v>26.004707101651757</v>
      </c>
      <c r="N25" s="6">
        <v>17.622116575016534</v>
      </c>
    </row>
    <row r="26" spans="2:14" ht="13.5" customHeight="1" x14ac:dyDescent="0.2">
      <c r="B26" s="4" t="s">
        <v>46</v>
      </c>
      <c r="E26" s="8">
        <f>SUM(E21:E25)</f>
        <v>248.16573317418047</v>
      </c>
      <c r="F26" s="8">
        <f t="shared" ref="F26:N26" si="3">SUM(F21:F25)</f>
        <v>246.78250213371308</v>
      </c>
      <c r="G26" s="8">
        <f t="shared" si="3"/>
        <v>197.3999726962457</v>
      </c>
      <c r="H26" s="8">
        <f t="shared" si="3"/>
        <v>297.69359350389391</v>
      </c>
      <c r="I26" s="8">
        <f t="shared" si="3"/>
        <v>249.26028522015648</v>
      </c>
      <c r="J26" s="8">
        <f t="shared" si="3"/>
        <v>301.00526213680922</v>
      </c>
      <c r="K26" s="8">
        <f t="shared" si="3"/>
        <v>284.6609618865113</v>
      </c>
      <c r="L26" s="8">
        <f t="shared" si="3"/>
        <v>273.13951985218449</v>
      </c>
      <c r="M26" s="8">
        <f t="shared" si="3"/>
        <v>270.09933144728649</v>
      </c>
      <c r="N26" s="8">
        <f t="shared" si="3"/>
        <v>272.18755470212881</v>
      </c>
    </row>
    <row r="27" spans="2:14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ht="12" customHeight="1" x14ac:dyDescent="0.2">
      <c r="B28" t="s">
        <v>47</v>
      </c>
      <c r="E28" s="6">
        <v>15.904197961619685</v>
      </c>
      <c r="F28" s="6">
        <v>15.979275119944681</v>
      </c>
      <c r="G28" s="6">
        <v>7.3636723549488057</v>
      </c>
      <c r="H28" s="6">
        <v>13.002532125328299</v>
      </c>
      <c r="I28" s="6">
        <v>9.9564384440508249</v>
      </c>
      <c r="J28" s="6">
        <v>10.95387558004024</v>
      </c>
      <c r="K28" s="6">
        <v>14.957448099648674</v>
      </c>
      <c r="L28" s="6">
        <v>13.035099955702501</v>
      </c>
      <c r="M28" s="6">
        <v>12.152519772231589</v>
      </c>
      <c r="N28" s="6">
        <v>12.6708061920605</v>
      </c>
    </row>
    <row r="29" spans="2:14" ht="12" customHeight="1" x14ac:dyDescent="0.2">
      <c r="B29" t="s">
        <v>48</v>
      </c>
      <c r="E29" s="6">
        <v>1.0332485538518044</v>
      </c>
      <c r="F29" s="6">
        <v>0.7028759821214503</v>
      </c>
      <c r="G29" s="6">
        <v>0.44611376564277588</v>
      </c>
      <c r="H29" s="6">
        <v>1.0134036944841758</v>
      </c>
      <c r="I29" s="6">
        <v>0.68846762158468044</v>
      </c>
      <c r="J29" s="6">
        <v>0.40304526495871834</v>
      </c>
      <c r="K29" s="6">
        <v>0.61868998190141589</v>
      </c>
      <c r="L29" s="6">
        <v>0.81415700852095196</v>
      </c>
      <c r="M29" s="6">
        <v>0.75789945438499884</v>
      </c>
      <c r="N29" s="6">
        <v>0.7712766846676079</v>
      </c>
    </row>
    <row r="30" spans="2:14" ht="13.5" customHeight="1" x14ac:dyDescent="0.2">
      <c r="B30" s="4" t="s">
        <v>49</v>
      </c>
      <c r="E30" s="8">
        <f>SUM(E28:E29)</f>
        <v>16.937446515471489</v>
      </c>
      <c r="F30" s="8">
        <f t="shared" ref="F30:N30" si="4">SUM(F28:F29)</f>
        <v>16.682151102066133</v>
      </c>
      <c r="G30" s="8">
        <f t="shared" si="4"/>
        <v>7.8097861205915819</v>
      </c>
      <c r="H30" s="8">
        <f t="shared" si="4"/>
        <v>14.015935819812475</v>
      </c>
      <c r="I30" s="8">
        <f t="shared" si="4"/>
        <v>10.644906065635505</v>
      </c>
      <c r="J30" s="8">
        <f t="shared" si="4"/>
        <v>11.356920844998958</v>
      </c>
      <c r="K30" s="8">
        <f t="shared" si="4"/>
        <v>15.57613808155009</v>
      </c>
      <c r="L30" s="8">
        <f t="shared" si="4"/>
        <v>13.849256964223454</v>
      </c>
      <c r="M30" s="8">
        <f t="shared" si="4"/>
        <v>12.910419226616588</v>
      </c>
      <c r="N30" s="8">
        <f t="shared" si="4"/>
        <v>13.442082876728108</v>
      </c>
    </row>
    <row r="31" spans="2:14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ht="12" customHeight="1" x14ac:dyDescent="0.2">
      <c r="B32" t="s">
        <v>50</v>
      </c>
      <c r="E32" s="6">
        <v>0.32682031034799375</v>
      </c>
      <c r="F32" s="6">
        <v>0.96180779228765079</v>
      </c>
      <c r="G32" s="6">
        <v>1.1201979522184302</v>
      </c>
      <c r="H32" s="6">
        <v>0.42339925683692886</v>
      </c>
      <c r="I32" s="6">
        <v>0.38103976345555723</v>
      </c>
      <c r="J32" s="6">
        <v>3.0866439135175321E-2</v>
      </c>
      <c r="K32" s="6">
        <v>0.8829750878313638</v>
      </c>
      <c r="L32" s="6">
        <v>0.45500393287665925</v>
      </c>
      <c r="M32" s="6">
        <v>0.45737427890569204</v>
      </c>
      <c r="N32" s="6">
        <v>0.48275947517548451</v>
      </c>
    </row>
    <row r="33" spans="2:14" ht="12" customHeight="1" x14ac:dyDescent="0.2">
      <c r="B33" t="s">
        <v>51</v>
      </c>
      <c r="E33" s="6">
        <v>3.0124350381048575</v>
      </c>
      <c r="F33" s="6">
        <v>4.0410160701779487</v>
      </c>
      <c r="G33" s="6">
        <v>3.177014789533561</v>
      </c>
      <c r="H33" s="6">
        <v>3.6912387892269924</v>
      </c>
      <c r="I33" s="6">
        <v>4.1064044128927879</v>
      </c>
      <c r="J33" s="6">
        <v>2.8412694249320189</v>
      </c>
      <c r="K33" s="6">
        <v>5.8507601405301823</v>
      </c>
      <c r="L33" s="6">
        <v>4.8098033056375726</v>
      </c>
      <c r="M33" s="6">
        <v>2.6860771387554978</v>
      </c>
      <c r="N33" s="6">
        <v>3.7115993194525347</v>
      </c>
    </row>
    <row r="34" spans="2:14" ht="12" customHeight="1" x14ac:dyDescent="0.2">
      <c r="B34" t="s">
        <v>52</v>
      </c>
      <c r="E34" s="6">
        <v>1.009301257919383</v>
      </c>
      <c r="F34" s="6">
        <v>1.3176577728203829</v>
      </c>
      <c r="G34" s="6">
        <v>1.3414789533560865</v>
      </c>
      <c r="H34" s="6">
        <v>1.0544746911264196</v>
      </c>
      <c r="I34" s="6">
        <v>0.84544861155664652</v>
      </c>
      <c r="J34" s="6">
        <v>0.57889361267218065</v>
      </c>
      <c r="K34" s="6">
        <v>1.4044229745555201</v>
      </c>
      <c r="L34" s="6">
        <v>1.1237878402527819</v>
      </c>
      <c r="M34" s="6">
        <v>0.86059981580383826</v>
      </c>
      <c r="N34" s="6">
        <v>0.99706436570540979</v>
      </c>
    </row>
    <row r="35" spans="2:14" ht="12" customHeight="1" x14ac:dyDescent="0.2">
      <c r="B35" t="s">
        <v>53</v>
      </c>
      <c r="E35" s="6">
        <v>7.3761380956753282</v>
      </c>
      <c r="F35" s="6">
        <v>7.5687836076439394</v>
      </c>
      <c r="G35" s="6">
        <v>6.3839817974971558</v>
      </c>
      <c r="H35" s="6">
        <v>5.4347351600695548</v>
      </c>
      <c r="I35" s="6">
        <v>5.5164730330966956</v>
      </c>
      <c r="J35" s="6">
        <v>8.3225172966292202</v>
      </c>
      <c r="K35" s="6">
        <v>5.7857904822740336</v>
      </c>
      <c r="L35" s="6">
        <v>6.7187989819997203</v>
      </c>
      <c r="M35" s="6">
        <v>6.3015766686464953</v>
      </c>
      <c r="N35" s="6">
        <v>6.4327252174428136</v>
      </c>
    </row>
    <row r="36" spans="2:14" ht="13.5" customHeight="1" x14ac:dyDescent="0.2">
      <c r="B36" s="4" t="s">
        <v>54</v>
      </c>
      <c r="E36" s="8">
        <f>SUM(E32:E35)</f>
        <v>11.724694702047563</v>
      </c>
      <c r="F36" s="8">
        <f t="shared" ref="F36:N36" si="5">SUM(F32:F35)</f>
        <v>13.889265242929923</v>
      </c>
      <c r="G36" s="8">
        <f t="shared" si="5"/>
        <v>12.022673492605232</v>
      </c>
      <c r="H36" s="8">
        <f t="shared" si="5"/>
        <v>10.603847897259897</v>
      </c>
      <c r="I36" s="8">
        <f t="shared" si="5"/>
        <v>10.849365821001687</v>
      </c>
      <c r="J36" s="8">
        <f t="shared" si="5"/>
        <v>11.773546773368595</v>
      </c>
      <c r="K36" s="8">
        <f t="shared" si="5"/>
        <v>13.9239486851911</v>
      </c>
      <c r="L36" s="8">
        <f t="shared" si="5"/>
        <v>13.107394060766733</v>
      </c>
      <c r="M36" s="8">
        <f t="shared" si="5"/>
        <v>10.305627902111524</v>
      </c>
      <c r="N36" s="8">
        <f t="shared" si="5"/>
        <v>11.624148377776244</v>
      </c>
    </row>
    <row r="37" spans="2:14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ht="13.5" customHeight="1" x14ac:dyDescent="0.2">
      <c r="B38" s="4" t="s">
        <v>55</v>
      </c>
      <c r="E38" s="8">
        <v>16.781391975025251</v>
      </c>
      <c r="F38" s="8">
        <v>21.915213174713777</v>
      </c>
      <c r="G38" s="8">
        <v>27.148891922639365</v>
      </c>
      <c r="H38" s="8">
        <v>21.747417117890954</v>
      </c>
      <c r="I38" s="8">
        <v>23.816508458974326</v>
      </c>
      <c r="J38" s="8">
        <v>15.75606292133612</v>
      </c>
      <c r="K38" s="8">
        <v>18.262710529117431</v>
      </c>
      <c r="L38" s="8">
        <v>21.453059306432568</v>
      </c>
      <c r="M38" s="8">
        <v>21.535835711932592</v>
      </c>
      <c r="N38" s="8">
        <v>21.301138929750259</v>
      </c>
    </row>
    <row r="39" spans="2:14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x14ac:dyDescent="0.2">
      <c r="B40" s="9" t="s">
        <v>21</v>
      </c>
      <c r="C40" s="10"/>
      <c r="D40" s="10"/>
      <c r="E40" s="11">
        <f>SUM(E10,E15,E19,E26,E30,E36,E38)</f>
        <v>449.92263244881093</v>
      </c>
      <c r="F40" s="11">
        <f t="shared" ref="F40:N40" si="6">SUM(F10,F15,F19,F26,F30,F36,F38)</f>
        <v>485.11497587211733</v>
      </c>
      <c r="G40" s="11">
        <f t="shared" si="6"/>
        <v>383.46577929465298</v>
      </c>
      <c r="H40" s="11">
        <f t="shared" si="6"/>
        <v>470.62119890753883</v>
      </c>
      <c r="I40" s="11">
        <f t="shared" si="6"/>
        <v>410.22689465682924</v>
      </c>
      <c r="J40" s="11">
        <f t="shared" si="6"/>
        <v>425.17929727229028</v>
      </c>
      <c r="K40" s="11">
        <f t="shared" si="6"/>
        <v>432.43275950175666</v>
      </c>
      <c r="L40" s="11">
        <f t="shared" si="6"/>
        <v>452.48197731900774</v>
      </c>
      <c r="M40" s="11">
        <f t="shared" si="6"/>
        <v>452.00600597314963</v>
      </c>
      <c r="N40" s="11">
        <f t="shared" si="6"/>
        <v>450.98194350929504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74</v>
      </c>
    </row>
    <row r="2" spans="1:15" ht="6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85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12.75" customHeight="1" x14ac:dyDescent="0.2"/>
    <row r="5" spans="1:15" x14ac:dyDescent="0.2">
      <c r="B5" t="s">
        <v>30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31</v>
      </c>
      <c r="E7" s="6">
        <v>33.981285465062889</v>
      </c>
      <c r="F7" s="6">
        <v>27.794491428341683</v>
      </c>
      <c r="G7" s="6">
        <v>11.555963594994312</v>
      </c>
      <c r="H7" s="6">
        <v>16.854824274882724</v>
      </c>
      <c r="I7" s="6">
        <v>14.532289013793775</v>
      </c>
      <c r="J7" s="6">
        <v>5.8364744406944613</v>
      </c>
      <c r="K7" s="6">
        <v>9.8910081975939512</v>
      </c>
      <c r="L7" s="6">
        <v>17.612453912917523</v>
      </c>
      <c r="M7" s="6">
        <v>18.600428929377848</v>
      </c>
      <c r="N7" s="6">
        <v>17.675931194939992</v>
      </c>
    </row>
    <row r="8" spans="1:15" ht="12" customHeight="1" x14ac:dyDescent="0.2">
      <c r="B8" t="s">
        <v>32</v>
      </c>
      <c r="E8" s="6">
        <v>28.258130566522816</v>
      </c>
      <c r="F8" s="6">
        <v>30.47987185009406</v>
      </c>
      <c r="G8" s="6">
        <v>7.8538248009101244</v>
      </c>
      <c r="H8" s="6">
        <v>16.158733594513315</v>
      </c>
      <c r="I8" s="6">
        <v>14.439893025007322</v>
      </c>
      <c r="J8" s="6">
        <v>6.0843615136828681</v>
      </c>
      <c r="K8" s="6">
        <v>8.4577286277014814</v>
      </c>
      <c r="L8" s="6">
        <v>16.57900012295503</v>
      </c>
      <c r="M8" s="6">
        <v>19.706276195651913</v>
      </c>
      <c r="N8" s="6">
        <v>17.788843233850983</v>
      </c>
    </row>
    <row r="9" spans="1:15" ht="12" customHeight="1" x14ac:dyDescent="0.2">
      <c r="B9" t="s">
        <v>33</v>
      </c>
      <c r="E9" s="6">
        <v>0.7338361950234138</v>
      </c>
      <c r="F9" s="6">
        <v>1.3124554152263304</v>
      </c>
      <c r="G9" s="6">
        <v>0.62883731513083052</v>
      </c>
      <c r="H9" s="6">
        <v>0.4110182210176877</v>
      </c>
      <c r="I9" s="6">
        <v>0.26936902885674835</v>
      </c>
      <c r="J9" s="6">
        <v>1.6101161821560381E-2</v>
      </c>
      <c r="K9" s="6">
        <v>0.25069200468433939</v>
      </c>
      <c r="L9" s="6">
        <v>0.41719483993107781</v>
      </c>
      <c r="M9" s="6">
        <v>0.65216959512914174</v>
      </c>
      <c r="N9" s="6">
        <v>0.53552984305943596</v>
      </c>
    </row>
    <row r="10" spans="1:15" ht="13.5" customHeight="1" x14ac:dyDescent="0.2">
      <c r="B10" s="4" t="s">
        <v>34</v>
      </c>
      <c r="E10" s="8">
        <f>SUM(E7:E9)</f>
        <v>62.973252226609119</v>
      </c>
      <c r="F10" s="8">
        <f t="shared" ref="F10:N10" si="0">SUM(F7:F9)</f>
        <v>59.586818693662075</v>
      </c>
      <c r="G10" s="8">
        <f t="shared" si="0"/>
        <v>20.038625711035266</v>
      </c>
      <c r="H10" s="8">
        <f t="shared" si="0"/>
        <v>33.424576090413723</v>
      </c>
      <c r="I10" s="8">
        <f t="shared" si="0"/>
        <v>29.241551067657845</v>
      </c>
      <c r="J10" s="8">
        <f t="shared" si="0"/>
        <v>11.936937116198889</v>
      </c>
      <c r="K10" s="8">
        <f t="shared" si="0"/>
        <v>18.599428829979772</v>
      </c>
      <c r="L10" s="8">
        <f t="shared" si="0"/>
        <v>34.608648875803631</v>
      </c>
      <c r="M10" s="8">
        <f t="shared" si="0"/>
        <v>38.95887472015891</v>
      </c>
      <c r="N10" s="8">
        <f t="shared" si="0"/>
        <v>36.00030427185041</v>
      </c>
    </row>
    <row r="11" spans="1:15" ht="3" customHeight="1" x14ac:dyDescent="0.2"/>
    <row r="12" spans="1:15" ht="12" customHeight="1" x14ac:dyDescent="0.2">
      <c r="B12" t="s">
        <v>35</v>
      </c>
      <c r="E12" s="6">
        <v>43.573226517307873</v>
      </c>
      <c r="F12" s="6">
        <v>63.392244902665134</v>
      </c>
      <c r="G12" s="6">
        <v>68.28400455062571</v>
      </c>
      <c r="H12" s="6">
        <v>48.047333602512509</v>
      </c>
      <c r="I12" s="6">
        <v>45.46826831615504</v>
      </c>
      <c r="J12" s="6">
        <v>39.013742109168994</v>
      </c>
      <c r="K12" s="6">
        <v>36.765701586287655</v>
      </c>
      <c r="L12" s="6">
        <v>48.628678671344574</v>
      </c>
      <c r="M12" s="6">
        <v>51.875552588485107</v>
      </c>
      <c r="N12" s="6">
        <v>49.672672103148358</v>
      </c>
    </row>
    <row r="13" spans="1:15" ht="12" customHeight="1" x14ac:dyDescent="0.2">
      <c r="B13" t="s">
        <v>36</v>
      </c>
      <c r="E13" s="6">
        <v>11.85388853181526</v>
      </c>
      <c r="F13" s="6">
        <v>16.742338218430138</v>
      </c>
      <c r="G13" s="6">
        <v>20.040939704209329</v>
      </c>
      <c r="H13" s="6">
        <v>12.791071663241615</v>
      </c>
      <c r="I13" s="6">
        <v>12.17435556981269</v>
      </c>
      <c r="J13" s="6">
        <v>9.9312824446053387</v>
      </c>
      <c r="K13" s="6">
        <v>10.677655701053977</v>
      </c>
      <c r="L13" s="6">
        <v>12.787010895836879</v>
      </c>
      <c r="M13" s="6">
        <v>13.743668256941623</v>
      </c>
      <c r="N13" s="6">
        <v>13.180294399304973</v>
      </c>
    </row>
    <row r="14" spans="1:15" ht="12" customHeight="1" x14ac:dyDescent="0.2">
      <c r="B14" t="s">
        <v>37</v>
      </c>
      <c r="E14" s="6">
        <v>0</v>
      </c>
      <c r="F14" s="6">
        <v>2.6265709434840225</v>
      </c>
      <c r="G14" s="6">
        <v>3.6177474402730376</v>
      </c>
      <c r="H14" s="6">
        <v>2.1977248011153159</v>
      </c>
      <c r="I14" s="6">
        <v>1.5182761265847502</v>
      </c>
      <c r="J14" s="6">
        <v>0.23945526301865583</v>
      </c>
      <c r="K14" s="6">
        <v>5.7751171084850421</v>
      </c>
      <c r="L14" s="6">
        <v>2.7098647831528027</v>
      </c>
      <c r="M14" s="6">
        <v>0.68267023115896897</v>
      </c>
      <c r="N14" s="6">
        <v>1.7896493271860283</v>
      </c>
    </row>
    <row r="15" spans="1:15" ht="13.5" customHeight="1" x14ac:dyDescent="0.2">
      <c r="B15" s="4" t="s">
        <v>41</v>
      </c>
      <c r="E15" s="8">
        <f>SUM(E12:E14)</f>
        <v>55.427115049123131</v>
      </c>
      <c r="F15" s="8">
        <f t="shared" ref="F15:N15" si="1">SUM(F12:F14)</f>
        <v>82.761154064579301</v>
      </c>
      <c r="G15" s="8">
        <f t="shared" si="1"/>
        <v>91.942691695108067</v>
      </c>
      <c r="H15" s="8">
        <f t="shared" si="1"/>
        <v>63.03613006686944</v>
      </c>
      <c r="I15" s="8">
        <f t="shared" si="1"/>
        <v>59.160900012552482</v>
      </c>
      <c r="J15" s="8">
        <f t="shared" si="1"/>
        <v>49.184479816792987</v>
      </c>
      <c r="K15" s="8">
        <f t="shared" si="1"/>
        <v>53.218474395826675</v>
      </c>
      <c r="L15" s="8">
        <f t="shared" si="1"/>
        <v>64.125554350334255</v>
      </c>
      <c r="M15" s="8">
        <f t="shared" si="1"/>
        <v>66.30189107658569</v>
      </c>
      <c r="N15" s="8">
        <f t="shared" si="1"/>
        <v>64.642615829639354</v>
      </c>
    </row>
    <row r="16" spans="1:15" ht="3" customHeight="1" x14ac:dyDescent="0.2"/>
    <row r="17" spans="2:14" ht="12" customHeight="1" x14ac:dyDescent="0.2">
      <c r="B17" t="s">
        <v>38</v>
      </c>
      <c r="E17" s="6">
        <v>11.018939491323113</v>
      </c>
      <c r="F17" s="6">
        <v>12.423245898644268</v>
      </c>
      <c r="G17" s="6">
        <v>10.378307167235496</v>
      </c>
      <c r="H17" s="6">
        <v>10.357262314471111</v>
      </c>
      <c r="I17" s="6">
        <v>10.969513800750359</v>
      </c>
      <c r="J17" s="6">
        <v>8.0592010741343554</v>
      </c>
      <c r="K17" s="6">
        <v>8.7860273608005954</v>
      </c>
      <c r="L17" s="6">
        <v>10.464316850060552</v>
      </c>
      <c r="M17" s="6">
        <v>10.995319469726665</v>
      </c>
      <c r="N17" s="6">
        <v>10.65124025497494</v>
      </c>
    </row>
    <row r="18" spans="2:14" ht="12" customHeight="1" x14ac:dyDescent="0.2">
      <c r="B18" t="s">
        <v>39</v>
      </c>
      <c r="E18" s="6">
        <v>22.40491690386558</v>
      </c>
      <c r="F18" s="6">
        <v>24.859196961155035</v>
      </c>
      <c r="G18" s="6">
        <v>15.660191126279862</v>
      </c>
      <c r="H18" s="6">
        <v>16.878526834433856</v>
      </c>
      <c r="I18" s="6">
        <v>13.341432377020601</v>
      </c>
      <c r="J18" s="6">
        <v>15.268917983293758</v>
      </c>
      <c r="K18" s="6">
        <v>17.602782391142341</v>
      </c>
      <c r="L18" s="6">
        <v>18.792125993535596</v>
      </c>
      <c r="M18" s="6">
        <v>17.053576194930518</v>
      </c>
      <c r="N18" s="6">
        <v>17.766891629068724</v>
      </c>
    </row>
    <row r="19" spans="2:14" ht="13.5" customHeight="1" x14ac:dyDescent="0.2">
      <c r="B19" s="4" t="s">
        <v>40</v>
      </c>
      <c r="E19" s="8">
        <f>SUM(E17:E18)</f>
        <v>33.423856395188693</v>
      </c>
      <c r="F19" s="8">
        <f t="shared" ref="F19:N19" si="2">SUM(F17:F18)</f>
        <v>37.282442859799303</v>
      </c>
      <c r="G19" s="8">
        <f t="shared" si="2"/>
        <v>26.03849829351536</v>
      </c>
      <c r="H19" s="8">
        <f t="shared" si="2"/>
        <v>27.235789148904967</v>
      </c>
      <c r="I19" s="8">
        <f t="shared" si="2"/>
        <v>24.310946177770958</v>
      </c>
      <c r="J19" s="8">
        <f t="shared" si="2"/>
        <v>23.328119057428111</v>
      </c>
      <c r="K19" s="8">
        <f t="shared" si="2"/>
        <v>26.388809751942937</v>
      </c>
      <c r="L19" s="8">
        <f t="shared" si="2"/>
        <v>29.256442843596147</v>
      </c>
      <c r="M19" s="8">
        <f t="shared" si="2"/>
        <v>28.048895664657181</v>
      </c>
      <c r="N19" s="8">
        <f t="shared" si="2"/>
        <v>28.418131884043664</v>
      </c>
    </row>
    <row r="20" spans="2:14" ht="3" customHeight="1" x14ac:dyDescent="0.2"/>
    <row r="21" spans="2:14" ht="12" customHeight="1" x14ac:dyDescent="0.2">
      <c r="B21" t="s">
        <v>42</v>
      </c>
      <c r="E21" s="6">
        <v>178.34639702506658</v>
      </c>
      <c r="F21" s="6">
        <v>168.67610811916629</v>
      </c>
      <c r="G21" s="6">
        <v>137.42164277588168</v>
      </c>
      <c r="H21" s="6">
        <v>202.24838016352635</v>
      </c>
      <c r="I21" s="6">
        <v>164.21930626647512</v>
      </c>
      <c r="J21" s="6">
        <v>195.19476983578213</v>
      </c>
      <c r="K21" s="6">
        <v>199.23979985095286</v>
      </c>
      <c r="L21" s="6">
        <v>185.57135408859162</v>
      </c>
      <c r="M21" s="6">
        <v>179.29440900926031</v>
      </c>
      <c r="N21" s="6">
        <v>182.98027409476984</v>
      </c>
    </row>
    <row r="22" spans="2:14" ht="12" customHeight="1" x14ac:dyDescent="0.2">
      <c r="B22" t="s">
        <v>43</v>
      </c>
      <c r="E22" s="6">
        <v>21.282491047654023</v>
      </c>
      <c r="F22" s="6">
        <v>41.702034174293686</v>
      </c>
      <c r="G22" s="6">
        <v>24.481269624573379</v>
      </c>
      <c r="H22" s="6">
        <v>33.070021978733571</v>
      </c>
      <c r="I22" s="6">
        <v>39.556270380340038</v>
      </c>
      <c r="J22" s="6">
        <v>50.921008705860764</v>
      </c>
      <c r="K22" s="6">
        <v>36.349402746726284</v>
      </c>
      <c r="L22" s="6">
        <v>38.355200155630754</v>
      </c>
      <c r="M22" s="6">
        <v>38.980587323649011</v>
      </c>
      <c r="N22" s="6">
        <v>38.573543816002079</v>
      </c>
    </row>
    <row r="23" spans="2:14" ht="12" customHeight="1" x14ac:dyDescent="0.2">
      <c r="B23" t="s">
        <v>44</v>
      </c>
      <c r="E23" s="6">
        <v>4.0227710953998717</v>
      </c>
      <c r="F23" s="6">
        <v>4.4161426369826051</v>
      </c>
      <c r="G23" s="6">
        <v>1.3837656427758815</v>
      </c>
      <c r="H23" s="6">
        <v>1.6917602603927602</v>
      </c>
      <c r="I23" s="6">
        <v>2.4747426044993657</v>
      </c>
      <c r="J23" s="6">
        <v>4.6908117013352966</v>
      </c>
      <c r="K23" s="6">
        <v>4.6476333439795594</v>
      </c>
      <c r="L23" s="6">
        <v>4.0476349684106632</v>
      </c>
      <c r="M23" s="6">
        <v>2.0635485174132704</v>
      </c>
      <c r="N23" s="6">
        <v>2.9986108670398495</v>
      </c>
    </row>
    <row r="24" spans="2:14" ht="12" customHeight="1" x14ac:dyDescent="0.2">
      <c r="B24" t="s">
        <v>224</v>
      </c>
      <c r="E24" s="6">
        <v>4.7311045817647601</v>
      </c>
      <c r="F24" s="6">
        <v>1.7536803779103711</v>
      </c>
      <c r="G24" s="6">
        <v>6.7952605233219572</v>
      </c>
      <c r="H24" s="6">
        <v>1.8894971555252515</v>
      </c>
      <c r="I24" s="6">
        <v>2.5947449755226715</v>
      </c>
      <c r="J24" s="6">
        <v>3.6354665578905148</v>
      </c>
      <c r="K24" s="6">
        <v>3.9178766102416693</v>
      </c>
      <c r="L24" s="6">
        <v>2.4317865702789057</v>
      </c>
      <c r="M24" s="6">
        <v>2.3019201127299747</v>
      </c>
      <c r="N24" s="6">
        <v>2.4525686717806452</v>
      </c>
    </row>
    <row r="25" spans="2:14" ht="12" customHeight="1" x14ac:dyDescent="0.2">
      <c r="B25" t="s">
        <v>45</v>
      </c>
      <c r="E25" s="6">
        <v>25.071158754935265</v>
      </c>
      <c r="F25" s="6">
        <v>9.1816989352276543</v>
      </c>
      <c r="G25" s="6">
        <v>3.3850261660978385</v>
      </c>
      <c r="H25" s="6">
        <v>35.669259103366706</v>
      </c>
      <c r="I25" s="6">
        <v>3.0316619478653819</v>
      </c>
      <c r="J25" s="6">
        <v>10.297125541939945</v>
      </c>
      <c r="K25" s="6">
        <v>15.559449590120304</v>
      </c>
      <c r="L25" s="6">
        <v>6.2042411906089301</v>
      </c>
      <c r="M25" s="6">
        <v>25.840917037183097</v>
      </c>
      <c r="N25" s="6">
        <v>17.531993234015527</v>
      </c>
    </row>
    <row r="26" spans="2:14" ht="13.5" customHeight="1" x14ac:dyDescent="0.2">
      <c r="B26" s="4" t="s">
        <v>46</v>
      </c>
      <c r="E26" s="8">
        <f>SUM(E21:E25)</f>
        <v>233.45392250482047</v>
      </c>
      <c r="F26" s="8">
        <f t="shared" ref="F26:N26" si="3">SUM(F21:F25)</f>
        <v>225.7296642435806</v>
      </c>
      <c r="G26" s="8">
        <f t="shared" si="3"/>
        <v>173.46696473265072</v>
      </c>
      <c r="H26" s="8">
        <f t="shared" si="3"/>
        <v>274.56891866154461</v>
      </c>
      <c r="I26" s="8">
        <f t="shared" si="3"/>
        <v>211.87672617470258</v>
      </c>
      <c r="J26" s="8">
        <f t="shared" si="3"/>
        <v>264.73918234280865</v>
      </c>
      <c r="K26" s="8">
        <f t="shared" si="3"/>
        <v>259.71416214202071</v>
      </c>
      <c r="L26" s="8">
        <f t="shared" si="3"/>
        <v>236.61021697352089</v>
      </c>
      <c r="M26" s="8">
        <f t="shared" si="3"/>
        <v>248.48138200023567</v>
      </c>
      <c r="N26" s="8">
        <f t="shared" si="3"/>
        <v>244.53699068360794</v>
      </c>
    </row>
    <row r="27" spans="2:14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ht="12" customHeight="1" x14ac:dyDescent="0.2">
      <c r="B28" t="s">
        <v>47</v>
      </c>
      <c r="E28" s="6">
        <v>15.904197961619685</v>
      </c>
      <c r="F28" s="6">
        <v>15.979275119944681</v>
      </c>
      <c r="G28" s="6">
        <v>7.3636723549488057</v>
      </c>
      <c r="H28" s="6">
        <v>13.002532125328299</v>
      </c>
      <c r="I28" s="6">
        <v>9.9564384440508249</v>
      </c>
      <c r="J28" s="6">
        <v>10.95387558004024</v>
      </c>
      <c r="K28" s="6">
        <v>14.957448099648674</v>
      </c>
      <c r="L28" s="6">
        <v>13.035099955702501</v>
      </c>
      <c r="M28" s="6">
        <v>12.152519772231589</v>
      </c>
      <c r="N28" s="6">
        <v>12.6708061920605</v>
      </c>
    </row>
    <row r="29" spans="2:14" ht="12" customHeight="1" x14ac:dyDescent="0.2">
      <c r="B29" t="s">
        <v>48</v>
      </c>
      <c r="E29" s="6">
        <v>0.96592323937195845</v>
      </c>
      <c r="F29" s="6">
        <v>0.70367122814662453</v>
      </c>
      <c r="G29" s="6">
        <v>0.41838680318543803</v>
      </c>
      <c r="H29" s="6">
        <v>0.98719348332454049</v>
      </c>
      <c r="I29" s="6">
        <v>0.64776886706927583</v>
      </c>
      <c r="J29" s="6">
        <v>0.3956056454461217</v>
      </c>
      <c r="K29" s="6">
        <v>0.61071915256041731</v>
      </c>
      <c r="L29" s="6">
        <v>0.797909343403294</v>
      </c>
      <c r="M29" s="6">
        <v>0.72951436898386723</v>
      </c>
      <c r="N29" s="6">
        <v>0.74889651268786628</v>
      </c>
    </row>
    <row r="30" spans="2:14" ht="14.25" customHeight="1" x14ac:dyDescent="0.2">
      <c r="B30" s="4" t="s">
        <v>49</v>
      </c>
      <c r="E30" s="8">
        <f>SUM(E28:E29)</f>
        <v>16.870121200991644</v>
      </c>
      <c r="F30" s="8">
        <f t="shared" ref="F30:N30" si="4">SUM(F28:F29)</f>
        <v>16.682946348091306</v>
      </c>
      <c r="G30" s="8">
        <f t="shared" si="4"/>
        <v>7.7820591581342438</v>
      </c>
      <c r="H30" s="8">
        <f t="shared" si="4"/>
        <v>13.98972560865284</v>
      </c>
      <c r="I30" s="8">
        <f t="shared" si="4"/>
        <v>10.604207311120101</v>
      </c>
      <c r="J30" s="8">
        <f t="shared" si="4"/>
        <v>11.349481225486361</v>
      </c>
      <c r="K30" s="8">
        <f t="shared" si="4"/>
        <v>15.568167252209092</v>
      </c>
      <c r="L30" s="8">
        <f t="shared" si="4"/>
        <v>13.833009299105795</v>
      </c>
      <c r="M30" s="8">
        <f t="shared" si="4"/>
        <v>12.882034141215456</v>
      </c>
      <c r="N30" s="8">
        <f t="shared" si="4"/>
        <v>13.419702704748365</v>
      </c>
    </row>
    <row r="31" spans="2:14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ht="12" customHeight="1" x14ac:dyDescent="0.2">
      <c r="B32" t="s">
        <v>50</v>
      </c>
      <c r="E32" s="6">
        <v>0.32682031034799375</v>
      </c>
      <c r="F32" s="6">
        <v>0.95773415191445854</v>
      </c>
      <c r="G32" s="6">
        <v>1.1201569965870308</v>
      </c>
      <c r="H32" s="6">
        <v>0.42334059609220398</v>
      </c>
      <c r="I32" s="6">
        <v>0.37978186585586965</v>
      </c>
      <c r="J32" s="6">
        <v>3.0394312044351002E-2</v>
      </c>
      <c r="K32" s="6">
        <v>0.878173107633344</v>
      </c>
      <c r="L32" s="6">
        <v>0.4526815986848865</v>
      </c>
      <c r="M32" s="6">
        <v>0.45721172459066856</v>
      </c>
      <c r="N32" s="6">
        <v>0.48146613881457057</v>
      </c>
    </row>
    <row r="33" spans="2:14" ht="12" customHeight="1" x14ac:dyDescent="0.2">
      <c r="B33" t="s">
        <v>51</v>
      </c>
      <c r="E33" s="6">
        <v>2.9504535855293361</v>
      </c>
      <c r="F33" s="6">
        <v>4.0200854312997603</v>
      </c>
      <c r="G33" s="6">
        <v>3.1663549488054605</v>
      </c>
      <c r="H33" s="6">
        <v>3.6520375085943706</v>
      </c>
      <c r="I33" s="6">
        <v>4.0440167924238839</v>
      </c>
      <c r="J33" s="6">
        <v>2.7970240165262572</v>
      </c>
      <c r="K33" s="6">
        <v>5.8073107633343986</v>
      </c>
      <c r="L33" s="6">
        <v>4.7907557186721528</v>
      </c>
      <c r="M33" s="6">
        <v>2.6283274940424808</v>
      </c>
      <c r="N33" s="6">
        <v>3.6698570784505367</v>
      </c>
    </row>
    <row r="34" spans="2:14" ht="12" customHeight="1" x14ac:dyDescent="0.2">
      <c r="B34" t="s">
        <v>52</v>
      </c>
      <c r="E34" s="6">
        <v>1.0074814066660545</v>
      </c>
      <c r="F34" s="6">
        <v>1.3171989542958216</v>
      </c>
      <c r="G34" s="6">
        <v>1.3193083048919225</v>
      </c>
      <c r="H34" s="6">
        <v>1.0494049172178808</v>
      </c>
      <c r="I34" s="6">
        <v>0.84541904350130415</v>
      </c>
      <c r="J34" s="6">
        <v>0.57883957130498376</v>
      </c>
      <c r="K34" s="6">
        <v>1.4044229745555201</v>
      </c>
      <c r="L34" s="6">
        <v>1.1227589761383026</v>
      </c>
      <c r="M34" s="6">
        <v>0.85721515121639202</v>
      </c>
      <c r="N34" s="6">
        <v>0.99480950923576628</v>
      </c>
    </row>
    <row r="35" spans="2:14" ht="12" customHeight="1" x14ac:dyDescent="0.2">
      <c r="B35" t="s">
        <v>53</v>
      </c>
      <c r="E35" s="6">
        <v>7.3721705995776325</v>
      </c>
      <c r="F35" s="6">
        <v>7.5703044787132736</v>
      </c>
      <c r="G35" s="6">
        <v>6.3839817974971558</v>
      </c>
      <c r="H35" s="6">
        <v>5.4250599463292275</v>
      </c>
      <c r="I35" s="6">
        <v>5.5028759117979327</v>
      </c>
      <c r="J35" s="6">
        <v>8.3223746183752407</v>
      </c>
      <c r="K35" s="6">
        <v>5.7836772064303208</v>
      </c>
      <c r="L35" s="6">
        <v>6.7027290963815851</v>
      </c>
      <c r="M35" s="6">
        <v>6.3016388288394438</v>
      </c>
      <c r="N35" s="6">
        <v>6.4263490668799133</v>
      </c>
    </row>
    <row r="36" spans="2:14" ht="13.5" customHeight="1" x14ac:dyDescent="0.2">
      <c r="B36" s="4" t="s">
        <v>54</v>
      </c>
      <c r="E36" s="8">
        <f>SUM(E32:E35)</f>
        <v>11.656925902121017</v>
      </c>
      <c r="F36" s="8">
        <f t="shared" ref="F36:N36" si="5">SUM(F32:F35)</f>
        <v>13.865323016223314</v>
      </c>
      <c r="G36" s="8">
        <f t="shared" si="5"/>
        <v>11.98980204778157</v>
      </c>
      <c r="H36" s="8">
        <f t="shared" si="5"/>
        <v>10.549842968233683</v>
      </c>
      <c r="I36" s="8">
        <f t="shared" si="5"/>
        <v>10.772093613578992</v>
      </c>
      <c r="J36" s="8">
        <f t="shared" si="5"/>
        <v>11.728632518250834</v>
      </c>
      <c r="K36" s="8">
        <f t="shared" si="5"/>
        <v>13.873584051953584</v>
      </c>
      <c r="L36" s="8">
        <f t="shared" si="5"/>
        <v>13.068925389876927</v>
      </c>
      <c r="M36" s="8">
        <f t="shared" si="5"/>
        <v>10.244393198688986</v>
      </c>
      <c r="N36" s="8">
        <f t="shared" si="5"/>
        <v>11.572481793380787</v>
      </c>
    </row>
    <row r="37" spans="2:14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ht="13.5" customHeight="1" x14ac:dyDescent="0.2">
      <c r="B38" s="4" t="s">
        <v>55</v>
      </c>
      <c r="E38" s="8">
        <v>16.341067854191536</v>
      </c>
      <c r="F38" s="8">
        <v>21.710991778220368</v>
      </c>
      <c r="G38" s="8">
        <v>27.126141069397043</v>
      </c>
      <c r="H38" s="8">
        <v>21.44940901204259</v>
      </c>
      <c r="I38" s="8">
        <v>23.48589966387258</v>
      </c>
      <c r="J38" s="8">
        <v>15.665491624944771</v>
      </c>
      <c r="K38" s="8">
        <v>17.968160864473543</v>
      </c>
      <c r="L38" s="8">
        <v>21.264186399826176</v>
      </c>
      <c r="M38" s="8">
        <v>21.236728738689131</v>
      </c>
      <c r="N38" s="8">
        <v>21.045389192195422</v>
      </c>
    </row>
    <row r="39" spans="2:14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x14ac:dyDescent="0.2">
      <c r="B40" s="9" t="s">
        <v>21</v>
      </c>
      <c r="C40" s="10"/>
      <c r="D40" s="10"/>
      <c r="E40" s="11">
        <f>SUM(E10,E15,E19,E26,E30,E36,E38)</f>
        <v>430.14626113304564</v>
      </c>
      <c r="F40" s="11">
        <f t="shared" ref="F40:N40" si="6">SUM(F10,F15,F19,F26,F30,F36,F38)</f>
        <v>457.6193410041563</v>
      </c>
      <c r="G40" s="11">
        <f t="shared" si="6"/>
        <v>358.38478270762221</v>
      </c>
      <c r="H40" s="11">
        <f t="shared" si="6"/>
        <v>444.25439155666186</v>
      </c>
      <c r="I40" s="11">
        <f t="shared" si="6"/>
        <v>369.45232402125555</v>
      </c>
      <c r="J40" s="11">
        <f t="shared" si="6"/>
        <v>387.9323237019106</v>
      </c>
      <c r="K40" s="11">
        <f t="shared" si="6"/>
        <v>405.33078728840633</v>
      </c>
      <c r="L40" s="11">
        <f t="shared" si="6"/>
        <v>412.76698413206384</v>
      </c>
      <c r="M40" s="11">
        <f t="shared" si="6"/>
        <v>426.15419954023105</v>
      </c>
      <c r="N40" s="11">
        <f t="shared" si="6"/>
        <v>419.63561635946598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122</v>
      </c>
    </row>
    <row r="2" spans="1:15" ht="15.75" customHeight="1" x14ac:dyDescent="0.2">
      <c r="D2" s="47" t="s">
        <v>123</v>
      </c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5" customHeight="1" x14ac:dyDescent="0.2">
      <c r="D3" s="48" t="s">
        <v>124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4.9000000000000004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17"/>
    </row>
    <row r="6" spans="1:15" ht="1.5" customHeight="1" x14ac:dyDescent="0.2">
      <c r="O6" s="29"/>
    </row>
    <row r="7" spans="1:15" x14ac:dyDescent="0.2">
      <c r="B7" s="30" t="s">
        <v>125</v>
      </c>
      <c r="E7" s="6">
        <v>66.149945014779419</v>
      </c>
      <c r="F7" s="6">
        <v>88.215039569241696</v>
      </c>
      <c r="G7" s="6">
        <v>58.902784507196834</v>
      </c>
      <c r="H7" s="6">
        <v>84.642331627701253</v>
      </c>
      <c r="I7" s="6">
        <v>83.815097110005354</v>
      </c>
      <c r="J7" s="6">
        <v>89.59612219146392</v>
      </c>
      <c r="K7" s="6">
        <v>81.524178640723221</v>
      </c>
      <c r="L7" s="6">
        <v>81.473118948502815</v>
      </c>
      <c r="M7" s="6">
        <v>87.800104867533335</v>
      </c>
      <c r="N7" s="6">
        <v>84.999368775499036</v>
      </c>
      <c r="O7" s="28"/>
    </row>
    <row r="8" spans="1:15" x14ac:dyDescent="0.2">
      <c r="B8" s="30" t="s">
        <v>213</v>
      </c>
      <c r="E8" s="6">
        <v>24.020665470742529</v>
      </c>
      <c r="F8" s="6">
        <v>23.572430884639662</v>
      </c>
      <c r="G8" s="6">
        <v>19.760936872581198</v>
      </c>
      <c r="H8" s="6">
        <v>28.269834310925503</v>
      </c>
      <c r="I8" s="6">
        <v>31.826105734559846</v>
      </c>
      <c r="J8" s="6">
        <v>31.189983855343261</v>
      </c>
      <c r="K8" s="6">
        <v>27.460305273656566</v>
      </c>
      <c r="L8" s="6">
        <v>27.557868671790811</v>
      </c>
      <c r="M8" s="6">
        <v>28.065844586764275</v>
      </c>
      <c r="N8" s="6">
        <v>27.835993943951301</v>
      </c>
      <c r="O8" s="28"/>
    </row>
    <row r="9" spans="1:15" s="4" customFormat="1" x14ac:dyDescent="0.2">
      <c r="B9" s="31" t="s">
        <v>126</v>
      </c>
      <c r="E9" s="8">
        <v>42.129279544036891</v>
      </c>
      <c r="F9" s="8">
        <v>64.642608684602038</v>
      </c>
      <c r="G9" s="8">
        <v>39.141847634615637</v>
      </c>
      <c r="H9" s="8">
        <v>56.37249731677575</v>
      </c>
      <c r="I9" s="8">
        <v>51.988991375445508</v>
      </c>
      <c r="J9" s="8">
        <v>58.406138336120662</v>
      </c>
      <c r="K9" s="8">
        <v>54.063873367066655</v>
      </c>
      <c r="L9" s="8">
        <v>53.915250276712001</v>
      </c>
      <c r="M9" s="8">
        <v>59.734260280769064</v>
      </c>
      <c r="N9" s="8">
        <v>57.163374831547735</v>
      </c>
      <c r="O9" s="44"/>
    </row>
    <row r="10" spans="1:15" ht="1.9" customHeight="1" x14ac:dyDescent="0.2">
      <c r="B10" s="30"/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28"/>
    </row>
    <row r="11" spans="1:15" ht="13.15" customHeight="1" x14ac:dyDescent="0.2">
      <c r="B11" s="30" t="s">
        <v>205</v>
      </c>
      <c r="E11" s="6">
        <v>0.98570971818483155</v>
      </c>
      <c r="F11" s="6">
        <v>0.37995409078763148</v>
      </c>
      <c r="G11" s="6">
        <v>0.58999423128916628</v>
      </c>
      <c r="H11" s="6">
        <v>0.6403143954681364</v>
      </c>
      <c r="I11" s="6">
        <v>1.0796139516958008</v>
      </c>
      <c r="J11" s="6">
        <v>0.356161710725731</v>
      </c>
      <c r="K11" s="6">
        <v>1.0694246209126077</v>
      </c>
      <c r="L11" s="6">
        <v>0.68706757828535481</v>
      </c>
      <c r="M11" s="6">
        <v>0.55629670688425592</v>
      </c>
      <c r="N11" s="6">
        <v>0.63649467578785357</v>
      </c>
      <c r="O11" s="28"/>
    </row>
    <row r="12" spans="1:15" ht="13.15" customHeight="1" x14ac:dyDescent="0.2">
      <c r="B12" s="30" t="s">
        <v>206</v>
      </c>
      <c r="E12" s="6">
        <v>2.5918781999799219</v>
      </c>
      <c r="F12" s="6">
        <v>4.9991551576484179</v>
      </c>
      <c r="G12" s="6">
        <v>2.4447563139327797</v>
      </c>
      <c r="H12" s="6">
        <v>5.1993989125854876</v>
      </c>
      <c r="I12" s="6">
        <v>7.3024519061865956</v>
      </c>
      <c r="J12" s="6">
        <v>8.7482875928766219</v>
      </c>
      <c r="K12" s="6">
        <v>5.1968803782351207</v>
      </c>
      <c r="L12" s="6">
        <v>5.9546349478576026</v>
      </c>
      <c r="M12" s="6">
        <v>5.8726599478883186</v>
      </c>
      <c r="N12" s="6">
        <v>5.8649508401934645</v>
      </c>
      <c r="O12" s="28"/>
    </row>
    <row r="13" spans="1:15" s="4" customFormat="1" x14ac:dyDescent="0.2">
      <c r="B13" s="31" t="s">
        <v>222</v>
      </c>
      <c r="E13" s="8">
        <v>40.523111062241796</v>
      </c>
      <c r="F13" s="8">
        <v>60.023407617741256</v>
      </c>
      <c r="G13" s="8">
        <v>37.287085551972027</v>
      </c>
      <c r="H13" s="8">
        <v>51.813412799658401</v>
      </c>
      <c r="I13" s="8">
        <v>45.766153420954709</v>
      </c>
      <c r="J13" s="8">
        <v>50.014012453969769</v>
      </c>
      <c r="K13" s="8">
        <v>49.93641760974414</v>
      </c>
      <c r="L13" s="8">
        <v>48.647682907139753</v>
      </c>
      <c r="M13" s="8">
        <v>54.417897039765002</v>
      </c>
      <c r="N13" s="8">
        <v>51.934918667142121</v>
      </c>
      <c r="O13" s="44"/>
    </row>
    <row r="14" spans="1:15" ht="1.9" customHeight="1" x14ac:dyDescent="0.2">
      <c r="B14" s="30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28"/>
    </row>
    <row r="15" spans="1:15" x14ac:dyDescent="0.2">
      <c r="B15" s="30" t="s">
        <v>207</v>
      </c>
      <c r="E15" s="6">
        <v>3.4147010551972294</v>
      </c>
      <c r="F15" s="6">
        <v>3.8467200549571547</v>
      </c>
      <c r="G15" s="6">
        <v>5.3980490782108692</v>
      </c>
      <c r="H15" s="6">
        <v>1.3575308771107342</v>
      </c>
      <c r="I15" s="6">
        <v>2.5653389428460156</v>
      </c>
      <c r="J15" s="6">
        <v>2.1931785378380586</v>
      </c>
      <c r="K15" s="6">
        <v>1.748708964506676</v>
      </c>
      <c r="L15" s="6">
        <v>3.7327372911544208</v>
      </c>
      <c r="M15" s="6">
        <v>1.7089973287500533</v>
      </c>
      <c r="N15" s="6">
        <v>2.4903387845112417</v>
      </c>
      <c r="O15" s="28"/>
    </row>
    <row r="16" spans="1:15" x14ac:dyDescent="0.2">
      <c r="B16" s="30" t="s">
        <v>127</v>
      </c>
      <c r="E16" s="6">
        <v>10.851325670113441</v>
      </c>
      <c r="F16" s="6">
        <v>7.8644536001114256</v>
      </c>
      <c r="G16" s="6">
        <v>7.2663977253151861</v>
      </c>
      <c r="H16" s="6">
        <v>5.8406950857180702</v>
      </c>
      <c r="I16" s="6">
        <v>6.7081351500596789</v>
      </c>
      <c r="J16" s="6">
        <v>7.7476164197249346</v>
      </c>
      <c r="K16" s="6">
        <v>6.412202581552858</v>
      </c>
      <c r="L16" s="6">
        <v>8.3191713853525187</v>
      </c>
      <c r="M16" s="6">
        <v>6.1338290681918783</v>
      </c>
      <c r="N16" s="6">
        <v>6.9873841511714438</v>
      </c>
      <c r="O16" s="28"/>
    </row>
    <row r="17" spans="2:15" s="4" customFormat="1" x14ac:dyDescent="0.2">
      <c r="B17" s="31" t="s">
        <v>210</v>
      </c>
      <c r="E17" s="8">
        <v>33.086486447325584</v>
      </c>
      <c r="F17" s="8">
        <v>56.005674072586984</v>
      </c>
      <c r="G17" s="8">
        <v>35.418736904867707</v>
      </c>
      <c r="H17" s="8">
        <v>47.330248591051067</v>
      </c>
      <c r="I17" s="8">
        <v>41.623357213741045</v>
      </c>
      <c r="J17" s="8">
        <v>44.459574572082893</v>
      </c>
      <c r="K17" s="8">
        <v>45.272923992697955</v>
      </c>
      <c r="L17" s="8">
        <v>44.061248812941656</v>
      </c>
      <c r="M17" s="8">
        <v>49.993065300323174</v>
      </c>
      <c r="N17" s="8">
        <v>47.437873300481925</v>
      </c>
      <c r="O17" s="44"/>
    </row>
    <row r="18" spans="2:15" ht="1.9" customHeight="1" x14ac:dyDescent="0.2">
      <c r="B18" s="30"/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28"/>
    </row>
    <row r="19" spans="2:15" ht="13.15" customHeight="1" x14ac:dyDescent="0.2">
      <c r="B19" s="30" t="s">
        <v>208</v>
      </c>
      <c r="E19" s="6">
        <v>2.226778414457343</v>
      </c>
      <c r="F19" s="6">
        <v>1.1696169393565026</v>
      </c>
      <c r="G19" s="6">
        <v>7.7701714150339836</v>
      </c>
      <c r="H19" s="6">
        <v>2.0814556047703543</v>
      </c>
      <c r="I19" s="6">
        <v>2.0902503752065944</v>
      </c>
      <c r="J19" s="6">
        <v>1.2017043868743915</v>
      </c>
      <c r="K19" s="6">
        <v>2.0493022907909082</v>
      </c>
      <c r="L19" s="6">
        <v>1.4871498880909999</v>
      </c>
      <c r="M19" s="6">
        <v>2.0188148294331199</v>
      </c>
      <c r="N19" s="6">
        <v>1.815926540137246</v>
      </c>
      <c r="O19" s="28"/>
    </row>
    <row r="20" spans="2:15" ht="13.15" customHeight="1" x14ac:dyDescent="0.2">
      <c r="B20" s="30" t="s">
        <v>209</v>
      </c>
      <c r="E20" s="6">
        <v>3.4511311615299669</v>
      </c>
      <c r="F20" s="6">
        <v>4.0689872710997408</v>
      </c>
      <c r="G20" s="6">
        <v>6.1595000733963889</v>
      </c>
      <c r="H20" s="6">
        <v>3.8997974814886844</v>
      </c>
      <c r="I20" s="6">
        <v>4.5219970343894698</v>
      </c>
      <c r="J20" s="6">
        <v>4.4319860846260291</v>
      </c>
      <c r="K20" s="6">
        <v>5.8909793704806468</v>
      </c>
      <c r="L20" s="6">
        <v>4.1156324278089755</v>
      </c>
      <c r="M20" s="6">
        <v>3.9906852147336158</v>
      </c>
      <c r="N20" s="6">
        <v>4.1485785957390116</v>
      </c>
      <c r="O20" s="28"/>
    </row>
    <row r="21" spans="2:15" s="4" customFormat="1" x14ac:dyDescent="0.2">
      <c r="B21" s="31" t="s">
        <v>223</v>
      </c>
      <c r="E21" s="8">
        <v>31.862133700252958</v>
      </c>
      <c r="F21" s="8">
        <v>53.106303740843742</v>
      </c>
      <c r="G21" s="8">
        <v>37.029408246505305</v>
      </c>
      <c r="H21" s="8">
        <v>45.511906714332738</v>
      </c>
      <c r="I21" s="8">
        <v>39.191610554558167</v>
      </c>
      <c r="J21" s="8">
        <v>41.22929287433125</v>
      </c>
      <c r="K21" s="8">
        <v>41.431246913008209</v>
      </c>
      <c r="L21" s="8">
        <v>41.432766273223677</v>
      </c>
      <c r="M21" s="8">
        <v>48.021194915022676</v>
      </c>
      <c r="N21" s="8">
        <v>45.105221244880163</v>
      </c>
      <c r="O21" s="44"/>
    </row>
    <row r="22" spans="2:15" ht="1.9" customHeight="1" x14ac:dyDescent="0.2">
      <c r="B22" s="30"/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28"/>
    </row>
    <row r="23" spans="2:15" x14ac:dyDescent="0.2">
      <c r="B23" s="30" t="s">
        <v>128</v>
      </c>
      <c r="E23" s="6">
        <v>0.4981942520614534</v>
      </c>
      <c r="F23" s="6">
        <v>0.59545182691337661</v>
      </c>
      <c r="G23" s="6">
        <v>0.95802392877314879</v>
      </c>
      <c r="H23" s="6">
        <v>0.15401313874644718</v>
      </c>
      <c r="I23" s="6">
        <v>0.54695292890374325</v>
      </c>
      <c r="J23" s="6">
        <v>0.19096414268922751</v>
      </c>
      <c r="K23" s="6">
        <v>0.17286699623326438</v>
      </c>
      <c r="L23" s="6">
        <v>0.47497356249586042</v>
      </c>
      <c r="M23" s="6">
        <v>0.3309866048498773</v>
      </c>
      <c r="N23" s="6">
        <v>0.37721304182254017</v>
      </c>
      <c r="O23" s="28"/>
    </row>
    <row r="24" spans="2:15" x14ac:dyDescent="0.2">
      <c r="B24" s="30" t="s">
        <v>129</v>
      </c>
      <c r="E24" s="6">
        <v>16.250395417126796</v>
      </c>
      <c r="F24" s="6">
        <v>17.463359185585205</v>
      </c>
      <c r="G24" s="6">
        <v>17.889198263421317</v>
      </c>
      <c r="H24" s="6">
        <v>15.95108804180326</v>
      </c>
      <c r="I24" s="6">
        <v>16.106525732293157</v>
      </c>
      <c r="J24" s="6">
        <v>17.446198455607835</v>
      </c>
      <c r="K24" s="6">
        <v>18.602482576972157</v>
      </c>
      <c r="L24" s="6">
        <v>16.854958465810292</v>
      </c>
      <c r="M24" s="6">
        <v>16.21891370053271</v>
      </c>
      <c r="N24" s="6">
        <v>16.600641405646787</v>
      </c>
      <c r="O24" s="32"/>
    </row>
    <row r="25" spans="2:15" s="4" customFormat="1" x14ac:dyDescent="0.2">
      <c r="B25" s="31" t="s">
        <v>130</v>
      </c>
      <c r="E25" s="8">
        <v>16.109932535187617</v>
      </c>
      <c r="F25" s="8">
        <v>36.238396382171914</v>
      </c>
      <c r="G25" s="8">
        <v>20.09823391185714</v>
      </c>
      <c r="H25" s="8">
        <v>29.714831811275928</v>
      </c>
      <c r="I25" s="8">
        <v>23.632037751168752</v>
      </c>
      <c r="J25" s="8">
        <v>23.97405856141264</v>
      </c>
      <c r="K25" s="8">
        <v>23.001631332269319</v>
      </c>
      <c r="L25" s="8">
        <v>25.052781369909248</v>
      </c>
      <c r="M25" s="8">
        <v>32.133267819339842</v>
      </c>
      <c r="N25" s="8">
        <v>28.881792881055919</v>
      </c>
      <c r="O25" s="44"/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28"/>
    </row>
    <row r="27" spans="2:15" ht="15" customHeight="1" x14ac:dyDescent="0.2">
      <c r="D27" s="48" t="s">
        <v>131</v>
      </c>
      <c r="E27" s="48"/>
      <c r="F27" s="48"/>
      <c r="G27" s="48"/>
      <c r="H27" s="48"/>
      <c r="I27" s="48"/>
      <c r="J27" s="48"/>
      <c r="K27" s="48"/>
      <c r="L27" s="48"/>
      <c r="M27" s="48"/>
      <c r="N27" s="2"/>
    </row>
    <row r="28" spans="2:15" ht="4.9000000000000004" customHeight="1" x14ac:dyDescent="0.2"/>
    <row r="29" spans="2:15" x14ac:dyDescent="0.2">
      <c r="E29" s="3" t="s">
        <v>59</v>
      </c>
      <c r="F29" s="3" t="s">
        <v>60</v>
      </c>
      <c r="G29" s="3" t="s">
        <v>61</v>
      </c>
      <c r="H29" s="3" t="s">
        <v>62</v>
      </c>
      <c r="I29" s="3" t="s">
        <v>63</v>
      </c>
      <c r="J29" s="3" t="s">
        <v>64</v>
      </c>
      <c r="K29" s="3" t="s">
        <v>66</v>
      </c>
      <c r="L29" s="3" t="s">
        <v>65</v>
      </c>
      <c r="M29" s="3" t="s">
        <v>67</v>
      </c>
      <c r="N29" s="3" t="s">
        <v>56</v>
      </c>
      <c r="O29" s="17"/>
    </row>
    <row r="30" spans="2:15" ht="1.5" customHeight="1" x14ac:dyDescent="0.2">
      <c r="O30" s="29"/>
    </row>
    <row r="31" spans="2:15" x14ac:dyDescent="0.2">
      <c r="B31" s="30" t="s">
        <v>125</v>
      </c>
      <c r="E31" s="6">
        <v>66.712963658698968</v>
      </c>
      <c r="F31" s="6">
        <v>87.69711331670247</v>
      </c>
      <c r="G31" s="6">
        <v>59.212179979644894</v>
      </c>
      <c r="H31" s="6">
        <v>85.301603757924866</v>
      </c>
      <c r="I31" s="6">
        <v>82.365907848495894</v>
      </c>
      <c r="J31" s="6">
        <v>89.894531069932043</v>
      </c>
      <c r="K31" s="6">
        <v>82.181951917747995</v>
      </c>
      <c r="L31" s="6">
        <v>81.105677885876091</v>
      </c>
      <c r="M31" s="6">
        <v>87.49930703626633</v>
      </c>
      <c r="N31" s="6">
        <v>84.841050165137588</v>
      </c>
      <c r="O31" s="28"/>
    </row>
    <row r="32" spans="2:15" x14ac:dyDescent="0.2">
      <c r="B32" s="30" t="s">
        <v>213</v>
      </c>
      <c r="E32" s="6">
        <v>23.896109150611245</v>
      </c>
      <c r="F32" s="6">
        <v>24.304139470733798</v>
      </c>
      <c r="G32" s="6">
        <v>19.986805976989508</v>
      </c>
      <c r="H32" s="6">
        <v>28.297687535833113</v>
      </c>
      <c r="I32" s="6">
        <v>32.294953265107608</v>
      </c>
      <c r="J32" s="6">
        <v>31.315903100657334</v>
      </c>
      <c r="K32" s="6">
        <v>27.123804933279423</v>
      </c>
      <c r="L32" s="6">
        <v>27.86313381690141</v>
      </c>
      <c r="M32" s="6">
        <v>28.318588345782434</v>
      </c>
      <c r="N32" s="6">
        <v>28.081015777991766</v>
      </c>
      <c r="O32" s="28"/>
    </row>
    <row r="33" spans="2:15" s="4" customFormat="1" x14ac:dyDescent="0.2">
      <c r="B33" s="31" t="s">
        <v>126</v>
      </c>
      <c r="E33" s="8">
        <v>42.816854508087722</v>
      </c>
      <c r="F33" s="8">
        <v>63.392973845968669</v>
      </c>
      <c r="G33" s="8">
        <v>39.225374002655386</v>
      </c>
      <c r="H33" s="8">
        <v>57.003916222091753</v>
      </c>
      <c r="I33" s="8">
        <v>50.070954583388286</v>
      </c>
      <c r="J33" s="8">
        <v>58.578627969274706</v>
      </c>
      <c r="K33" s="8">
        <v>55.058146984468571</v>
      </c>
      <c r="L33" s="8">
        <v>53.242544068974681</v>
      </c>
      <c r="M33" s="8">
        <v>59.1807186904839</v>
      </c>
      <c r="N33" s="8">
        <v>56.760034387145822</v>
      </c>
      <c r="O33" s="44"/>
    </row>
    <row r="34" spans="2:15" ht="1.9" customHeight="1" x14ac:dyDescent="0.2">
      <c r="B34" s="30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28"/>
    </row>
    <row r="35" spans="2:15" ht="13.15" customHeight="1" x14ac:dyDescent="0.2">
      <c r="B35" s="30" t="s">
        <v>205</v>
      </c>
      <c r="E35" s="6">
        <v>1.0819453997618851</v>
      </c>
      <c r="F35" s="6">
        <v>0.45433116747091085</v>
      </c>
      <c r="G35" s="6">
        <v>0.70984822876296438</v>
      </c>
      <c r="H35" s="6">
        <v>0.71966677540376822</v>
      </c>
      <c r="I35" s="6">
        <v>1.3705162792008072</v>
      </c>
      <c r="J35" s="6">
        <v>0.4357677421081676</v>
      </c>
      <c r="K35" s="6">
        <v>1.2063046572781704</v>
      </c>
      <c r="L35" s="6">
        <v>0.85395117286304134</v>
      </c>
      <c r="M35" s="6">
        <v>0.63864647640826389</v>
      </c>
      <c r="N35" s="6">
        <v>0.75193507109550783</v>
      </c>
      <c r="O35" s="28"/>
    </row>
    <row r="36" spans="2:15" ht="13.15" customHeight="1" x14ac:dyDescent="0.2">
      <c r="B36" s="30" t="s">
        <v>206</v>
      </c>
      <c r="E36" s="6">
        <v>2.844925482093664</v>
      </c>
      <c r="F36" s="6">
        <v>5.9777537713421225</v>
      </c>
      <c r="G36" s="6">
        <v>2.9413947580645159</v>
      </c>
      <c r="H36" s="6">
        <v>5.8437459409648076</v>
      </c>
      <c r="I36" s="6">
        <v>9.2700999276541882</v>
      </c>
      <c r="J36" s="6">
        <v>10.703625395028537</v>
      </c>
      <c r="K36" s="6">
        <v>5.8620503782985791</v>
      </c>
      <c r="L36" s="6">
        <v>7.4009714013638872</v>
      </c>
      <c r="M36" s="6">
        <v>6.7420021302465836</v>
      </c>
      <c r="N36" s="6">
        <v>6.928671039602575</v>
      </c>
      <c r="O36" s="28"/>
    </row>
    <row r="37" spans="2:15" s="4" customFormat="1" x14ac:dyDescent="0.2">
      <c r="B37" s="31" t="s">
        <v>222</v>
      </c>
      <c r="E37" s="8">
        <v>41.053874425755943</v>
      </c>
      <c r="F37" s="8">
        <v>57.869551242097458</v>
      </c>
      <c r="G37" s="8">
        <v>36.993827473353832</v>
      </c>
      <c r="H37" s="8">
        <v>51.879837056530711</v>
      </c>
      <c r="I37" s="8">
        <v>42.171370934934906</v>
      </c>
      <c r="J37" s="8">
        <v>48.310770316354336</v>
      </c>
      <c r="K37" s="8">
        <v>50.402401263448162</v>
      </c>
      <c r="L37" s="8">
        <v>46.695523840473832</v>
      </c>
      <c r="M37" s="8">
        <v>53.077363036645579</v>
      </c>
      <c r="N37" s="8">
        <v>50.583298418638755</v>
      </c>
      <c r="O37" s="44"/>
    </row>
    <row r="38" spans="2:15" ht="1.9" customHeight="1" x14ac:dyDescent="0.2">
      <c r="B38" s="30"/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28"/>
    </row>
    <row r="39" spans="2:15" x14ac:dyDescent="0.2">
      <c r="B39" s="30" t="s">
        <v>207</v>
      </c>
      <c r="E39" s="6">
        <v>3.7480812353520223</v>
      </c>
      <c r="F39" s="6">
        <v>4.5997262718755341</v>
      </c>
      <c r="G39" s="6">
        <v>6.4946322755917079</v>
      </c>
      <c r="H39" s="6">
        <v>1.5257658983710096</v>
      </c>
      <c r="I39" s="6">
        <v>3.2565703484247859</v>
      </c>
      <c r="J39" s="6">
        <v>2.6833778890110693</v>
      </c>
      <c r="K39" s="6">
        <v>1.9725333855773219</v>
      </c>
      <c r="L39" s="6">
        <v>4.6393913619470144</v>
      </c>
      <c r="M39" s="6">
        <v>1.9619837915460547</v>
      </c>
      <c r="N39" s="6">
        <v>2.9420090099975917</v>
      </c>
      <c r="O39" s="28"/>
    </row>
    <row r="40" spans="2:15" x14ac:dyDescent="0.2">
      <c r="B40" s="30" t="s">
        <v>127</v>
      </c>
      <c r="E40" s="6">
        <v>11.910749862258953</v>
      </c>
      <c r="F40" s="6">
        <v>9.4039424032850665</v>
      </c>
      <c r="G40" s="6">
        <v>8.7425254032258071</v>
      </c>
      <c r="H40" s="6">
        <v>6.5645161630050026</v>
      </c>
      <c r="I40" s="6">
        <v>8.515644329896908</v>
      </c>
      <c r="J40" s="6">
        <v>9.4792932880524496</v>
      </c>
      <c r="K40" s="6">
        <v>7.2329266469828379</v>
      </c>
      <c r="L40" s="6">
        <v>10.339836118449346</v>
      </c>
      <c r="M40" s="6">
        <v>7.0418326637809452</v>
      </c>
      <c r="N40" s="6">
        <v>8.2546789444534578</v>
      </c>
      <c r="O40" s="28"/>
    </row>
    <row r="41" spans="2:15" s="4" customFormat="1" x14ac:dyDescent="0.2">
      <c r="B41" s="31" t="s">
        <v>210</v>
      </c>
      <c r="E41" s="8">
        <v>32.891205798849015</v>
      </c>
      <c r="F41" s="8">
        <v>53.065335110687926</v>
      </c>
      <c r="G41" s="8">
        <v>34.745934345719732</v>
      </c>
      <c r="H41" s="8">
        <v>46.841086791896721</v>
      </c>
      <c r="I41" s="8">
        <v>36.912296953462786</v>
      </c>
      <c r="J41" s="8">
        <v>41.51485491731296</v>
      </c>
      <c r="K41" s="8">
        <v>45.142008002042644</v>
      </c>
      <c r="L41" s="8">
        <v>40.995079083971497</v>
      </c>
      <c r="M41" s="8">
        <v>47.997514164410688</v>
      </c>
      <c r="N41" s="8">
        <v>45.270628484182886</v>
      </c>
      <c r="O41" s="44"/>
    </row>
    <row r="42" spans="2:15" ht="1.9" customHeight="1" x14ac:dyDescent="0.2">
      <c r="B42" s="30"/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28"/>
    </row>
    <row r="43" spans="2:15" ht="13.15" customHeight="1" x14ac:dyDescent="0.2">
      <c r="B43" s="30" t="s">
        <v>208</v>
      </c>
      <c r="E43" s="6">
        <v>2.4441806927173109</v>
      </c>
      <c r="F43" s="6">
        <v>1.398572728747395</v>
      </c>
      <c r="G43" s="6">
        <v>9.3486378741272453</v>
      </c>
      <c r="H43" s="6">
        <v>2.3394046016035928</v>
      </c>
      <c r="I43" s="6">
        <v>2.6534690129990244</v>
      </c>
      <c r="J43" s="6">
        <v>1.4702984391070346</v>
      </c>
      <c r="K43" s="6">
        <v>2.3116008825776908</v>
      </c>
      <c r="L43" s="6">
        <v>1.8483675133205157</v>
      </c>
      <c r="M43" s="6">
        <v>2.3176642273499346</v>
      </c>
      <c r="N43" s="6">
        <v>2.1452792992685348</v>
      </c>
      <c r="O43" s="28"/>
    </row>
    <row r="44" spans="2:15" ht="13.15" customHeight="1" x14ac:dyDescent="0.2">
      <c r="B44" s="30" t="s">
        <v>209</v>
      </c>
      <c r="E44" s="6">
        <v>3.7880680440771348</v>
      </c>
      <c r="F44" s="6">
        <v>4.8655029176572295</v>
      </c>
      <c r="G44" s="6">
        <v>7.4107677419354827</v>
      </c>
      <c r="H44" s="6">
        <v>4.3830885235350907</v>
      </c>
      <c r="I44" s="6">
        <v>5.7404505938385482</v>
      </c>
      <c r="J44" s="6">
        <v>5.4225833687090228</v>
      </c>
      <c r="K44" s="6">
        <v>6.6449899427938739</v>
      </c>
      <c r="L44" s="6">
        <v>5.1152888738711058</v>
      </c>
      <c r="M44" s="6">
        <v>4.5814347259374539</v>
      </c>
      <c r="N44" s="6">
        <v>4.9010020978903617</v>
      </c>
      <c r="O44" s="28"/>
    </row>
    <row r="45" spans="2:15" s="4" customFormat="1" x14ac:dyDescent="0.2">
      <c r="B45" s="31" t="s">
        <v>223</v>
      </c>
      <c r="E45" s="8">
        <v>31.547318447489189</v>
      </c>
      <c r="F45" s="8">
        <v>49.598404921778091</v>
      </c>
      <c r="G45" s="8">
        <v>36.683804477911501</v>
      </c>
      <c r="H45" s="8">
        <v>44.797402869965218</v>
      </c>
      <c r="I45" s="8">
        <v>33.825315372623265</v>
      </c>
      <c r="J45" s="8">
        <v>37.562569987710972</v>
      </c>
      <c r="K45" s="8">
        <v>40.808618941826467</v>
      </c>
      <c r="L45" s="8">
        <v>37.728157723420907</v>
      </c>
      <c r="M45" s="8">
        <v>45.73374366582317</v>
      </c>
      <c r="N45" s="8">
        <v>42.514905685561061</v>
      </c>
      <c r="O45" s="44"/>
    </row>
    <row r="46" spans="2:15" ht="1.9" customHeight="1" x14ac:dyDescent="0.2">
      <c r="B46" s="30"/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28"/>
    </row>
    <row r="47" spans="2:15" x14ac:dyDescent="0.2">
      <c r="B47" s="30" t="s">
        <v>128</v>
      </c>
      <c r="E47" s="6">
        <v>0.5468333823453595</v>
      </c>
      <c r="F47" s="6">
        <v>0.71201318857611762</v>
      </c>
      <c r="G47" s="6">
        <v>1.152641081703816</v>
      </c>
      <c r="H47" s="6">
        <v>0.17309955814820405</v>
      </c>
      <c r="I47" s="6">
        <v>0.69432957201201151</v>
      </c>
      <c r="J47" s="6">
        <v>0.23364671377431881</v>
      </c>
      <c r="K47" s="6">
        <v>0.19499295094582983</v>
      </c>
      <c r="L47" s="6">
        <v>0.5903411012123474</v>
      </c>
      <c r="M47" s="6">
        <v>0.37998324690728269</v>
      </c>
      <c r="N47" s="6">
        <v>0.44562778953318838</v>
      </c>
      <c r="O47" s="28"/>
    </row>
    <row r="48" spans="2:15" x14ac:dyDescent="0.2">
      <c r="B48" s="30" t="s">
        <v>129</v>
      </c>
      <c r="E48" s="6">
        <v>17.836935399449036</v>
      </c>
      <c r="F48" s="6">
        <v>20.881860622433543</v>
      </c>
      <c r="G48" s="6">
        <v>21.523287903225807</v>
      </c>
      <c r="H48" s="6">
        <v>17.92786196354913</v>
      </c>
      <c r="I48" s="6">
        <v>20.446434285886539</v>
      </c>
      <c r="J48" s="6">
        <v>21.345614310645725</v>
      </c>
      <c r="K48" s="6">
        <v>20.983490496401551</v>
      </c>
      <c r="L48" s="6">
        <v>20.948902270074338</v>
      </c>
      <c r="M48" s="6">
        <v>18.619833548951899</v>
      </c>
      <c r="N48" s="6">
        <v>19.611482939955579</v>
      </c>
      <c r="O48" s="32"/>
    </row>
    <row r="49" spans="2:15" s="4" customFormat="1" x14ac:dyDescent="0.2">
      <c r="B49" s="31" t="s">
        <v>130</v>
      </c>
      <c r="E49" s="8">
        <v>14.257216430385515</v>
      </c>
      <c r="F49" s="8">
        <v>29.428557487920664</v>
      </c>
      <c r="G49" s="8">
        <v>16.313157656389507</v>
      </c>
      <c r="H49" s="8">
        <v>27.04264046456429</v>
      </c>
      <c r="I49" s="8">
        <v>14.073210658748735</v>
      </c>
      <c r="J49" s="8">
        <v>16.450602390839567</v>
      </c>
      <c r="K49" s="8">
        <v>20.020121396370747</v>
      </c>
      <c r="L49" s="8">
        <v>17.369596554558914</v>
      </c>
      <c r="M49" s="8">
        <v>27.49389336377855</v>
      </c>
      <c r="N49" s="8">
        <v>23.349050535138673</v>
      </c>
      <c r="O49" s="44"/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39370078740157483" header="0.43307086614173229" footer="0.43307086614173229"/>
  <pageSetup paperSize="9" orientation="landscape" horizontalDpi="4294967293" r:id="rId1"/>
  <headerFooter alignWithMargins="0">
    <oddFooter>&amp;L&amp;8BOKU / LFBÖ&amp;C&amp;8DVR-Nr: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80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79</v>
      </c>
    </row>
    <row r="2" spans="1:15" ht="15.75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5.75" customHeight="1" x14ac:dyDescent="0.2">
      <c r="D3" s="48" t="s">
        <v>75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28.5" customHeight="1" x14ac:dyDescent="0.2"/>
    <row r="6" spans="1:15" ht="12.75" customHeight="1" x14ac:dyDescent="0.2">
      <c r="E6" s="3" t="s">
        <v>59</v>
      </c>
      <c r="F6" s="3" t="s">
        <v>60</v>
      </c>
      <c r="G6" s="3" t="s">
        <v>61</v>
      </c>
      <c r="H6" s="3" t="s">
        <v>62</v>
      </c>
      <c r="I6" s="3" t="s">
        <v>63</v>
      </c>
      <c r="J6" s="3" t="s">
        <v>64</v>
      </c>
      <c r="K6" s="3" t="s">
        <v>66</v>
      </c>
      <c r="L6" s="3" t="s">
        <v>65</v>
      </c>
      <c r="M6" s="3" t="s">
        <v>67</v>
      </c>
      <c r="N6" s="3" t="s">
        <v>56</v>
      </c>
    </row>
    <row r="7" spans="1:15" x14ac:dyDescent="0.2">
      <c r="B7" t="s">
        <v>26</v>
      </c>
      <c r="E7" s="12"/>
      <c r="F7" s="3"/>
      <c r="G7" s="3"/>
      <c r="H7" s="3"/>
      <c r="I7" s="3"/>
      <c r="J7" s="3"/>
      <c r="K7" s="3"/>
      <c r="L7" s="3"/>
      <c r="M7" s="3"/>
      <c r="N7" s="3"/>
    </row>
    <row r="8" spans="1:15" ht="6" customHeight="1" x14ac:dyDescent="0.2"/>
    <row r="9" spans="1:15" s="13" customFormat="1" ht="13.5" customHeight="1" x14ac:dyDescent="0.2">
      <c r="B9" s="13" t="s">
        <v>8</v>
      </c>
      <c r="E9" s="14">
        <v>17.646969161628924</v>
      </c>
      <c r="F9" s="14">
        <v>13.258183012024338</v>
      </c>
      <c r="G9" s="14">
        <v>12.864801542675181</v>
      </c>
      <c r="H9" s="14">
        <v>9.0810960011602724</v>
      </c>
      <c r="I9" s="14">
        <v>9.6045744295726401</v>
      </c>
      <c r="J9" s="14">
        <v>10.687807511391794</v>
      </c>
      <c r="K9" s="14">
        <v>9.6496220232318244</v>
      </c>
      <c r="L9" s="14">
        <v>12.52968551194116</v>
      </c>
      <c r="M9" s="14">
        <v>9.6282541984645285</v>
      </c>
      <c r="N9" s="14">
        <v>10.767066598173065</v>
      </c>
    </row>
    <row r="10" spans="1:15" s="13" customFormat="1" ht="13.5" customHeight="1" x14ac:dyDescent="0.2">
      <c r="B10" s="13" t="s">
        <v>13</v>
      </c>
      <c r="E10" s="14">
        <v>46.098379692858124</v>
      </c>
      <c r="F10" s="14">
        <v>42.014042895485986</v>
      </c>
      <c r="G10" s="14">
        <v>40.229833633382995</v>
      </c>
      <c r="H10" s="14">
        <v>51.970793460621742</v>
      </c>
      <c r="I10" s="14">
        <v>50.404411803554439</v>
      </c>
      <c r="J10" s="14">
        <v>47.06309016104214</v>
      </c>
      <c r="K10" s="14">
        <v>45.669852441365066</v>
      </c>
      <c r="L10" s="14">
        <v>46.917644455837717</v>
      </c>
      <c r="M10" s="14">
        <v>49.430497584027812</v>
      </c>
      <c r="N10" s="14">
        <v>48.222371551095144</v>
      </c>
    </row>
    <row r="11" spans="1:15" s="13" customFormat="1" ht="13.5" customHeight="1" x14ac:dyDescent="0.2">
      <c r="B11" s="13" t="s">
        <v>17</v>
      </c>
      <c r="E11" s="14">
        <v>9.8274444144376201</v>
      </c>
      <c r="F11" s="14">
        <v>15.287405586287978</v>
      </c>
      <c r="G11" s="14">
        <v>15.233414826668287</v>
      </c>
      <c r="H11" s="14">
        <v>14.147404508420783</v>
      </c>
      <c r="I11" s="14">
        <v>16.930010710567419</v>
      </c>
      <c r="J11" s="14">
        <v>18.182137625447087</v>
      </c>
      <c r="K11" s="14">
        <v>16.685944378850621</v>
      </c>
      <c r="L11" s="14">
        <v>15.167049384319975</v>
      </c>
      <c r="M11" s="14">
        <v>15.482465099229382</v>
      </c>
      <c r="N11" s="14">
        <v>15.430143239137037</v>
      </c>
    </row>
    <row r="12" spans="1:15" s="13" customFormat="1" ht="13.5" customHeight="1" x14ac:dyDescent="0.2">
      <c r="B12" s="13" t="s">
        <v>0</v>
      </c>
      <c r="E12" s="14">
        <v>26.427206731075337</v>
      </c>
      <c r="F12" s="14">
        <v>29.440368506201704</v>
      </c>
      <c r="G12" s="14">
        <v>31.671949997273536</v>
      </c>
      <c r="H12" s="14">
        <v>24.800706029797205</v>
      </c>
      <c r="I12" s="14">
        <v>23.061003056305498</v>
      </c>
      <c r="J12" s="14">
        <v>24.066964702118966</v>
      </c>
      <c r="K12" s="14">
        <v>27.994581156552485</v>
      </c>
      <c r="L12" s="14">
        <v>25.385620647901145</v>
      </c>
      <c r="M12" s="14">
        <v>25.458783118278266</v>
      </c>
      <c r="N12" s="14">
        <v>25.580418611594762</v>
      </c>
    </row>
    <row r="13" spans="1:15" s="13" customFormat="1" ht="12.75" customHeight="1" x14ac:dyDescent="0.2">
      <c r="E13" s="14"/>
      <c r="F13" s="14"/>
      <c r="G13" s="14"/>
      <c r="H13" s="14"/>
      <c r="I13" s="14"/>
      <c r="J13" s="14"/>
      <c r="K13" s="14"/>
      <c r="L13" s="14"/>
      <c r="M13" s="14"/>
      <c r="N13" s="14"/>
    </row>
    <row r="14" spans="1:15" s="13" customFormat="1" x14ac:dyDescent="0.2">
      <c r="B14" s="13" t="s">
        <v>30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</row>
    <row r="15" spans="1:15" s="13" customFormat="1" ht="6" customHeight="1" x14ac:dyDescent="0.2">
      <c r="E15" s="14"/>
      <c r="F15" s="14"/>
      <c r="G15" s="14"/>
      <c r="H15" s="14"/>
      <c r="I15" s="14"/>
      <c r="J15" s="14"/>
      <c r="K15" s="14"/>
      <c r="L15" s="14"/>
      <c r="M15" s="14"/>
      <c r="N15" s="14"/>
    </row>
    <row r="16" spans="1:15" s="13" customFormat="1" ht="13.5" customHeight="1" x14ac:dyDescent="0.2">
      <c r="B16" s="13" t="s">
        <v>34</v>
      </c>
      <c r="E16" s="14">
        <v>14.800460526233486</v>
      </c>
      <c r="F16" s="14">
        <v>13.378109214364265</v>
      </c>
      <c r="G16" s="14">
        <v>5.3280774750566975</v>
      </c>
      <c r="H16" s="14">
        <v>7.5545979313108402</v>
      </c>
      <c r="I16" s="14">
        <v>7.6988387893532604</v>
      </c>
      <c r="J16" s="14">
        <v>2.9017814898405088</v>
      </c>
      <c r="K16" s="14">
        <v>4.592606754753473</v>
      </c>
      <c r="L16" s="14">
        <v>8.2145993569562599</v>
      </c>
      <c r="M16" s="14">
        <v>9.2600194393176753</v>
      </c>
      <c r="N16" s="14">
        <v>8.5734681856721124</v>
      </c>
    </row>
    <row r="17" spans="1:14" s="13" customFormat="1" ht="13.5" customHeight="1" x14ac:dyDescent="0.2">
      <c r="B17" s="13" t="s">
        <v>41</v>
      </c>
      <c r="E17" s="14">
        <v>12.320591202389956</v>
      </c>
      <c r="F17" s="14">
        <v>17.073528582775069</v>
      </c>
      <c r="G17" s="14">
        <v>24.115373462595301</v>
      </c>
      <c r="H17" s="14">
        <v>13.400238224421452</v>
      </c>
      <c r="I17" s="14">
        <v>14.39259388777822</v>
      </c>
      <c r="J17" s="14">
        <v>11.580320725743952</v>
      </c>
      <c r="K17" s="14">
        <v>12.353383013220968</v>
      </c>
      <c r="L17" s="14">
        <v>14.161485793115942</v>
      </c>
      <c r="M17" s="14">
        <v>14.675590782570891</v>
      </c>
      <c r="N17" s="14">
        <v>14.336370508798066</v>
      </c>
    </row>
    <row r="18" spans="1:14" s="13" customFormat="1" ht="13.5" customHeight="1" x14ac:dyDescent="0.2">
      <c r="B18" s="13" t="s">
        <v>40</v>
      </c>
      <c r="E18" s="14">
        <v>7.6212250115604103</v>
      </c>
      <c r="F18" s="14">
        <v>7.8580111442460243</v>
      </c>
      <c r="G18" s="14">
        <v>6.8269185640029066</v>
      </c>
      <c r="H18" s="14">
        <v>5.9373660787757405</v>
      </c>
      <c r="I18" s="14">
        <v>6.1017039985640125</v>
      </c>
      <c r="J18" s="14">
        <v>5.5770834368999624</v>
      </c>
      <c r="K18" s="14">
        <v>6.1810740637796169</v>
      </c>
      <c r="L18" s="14">
        <v>6.560481099745644</v>
      </c>
      <c r="M18" s="14">
        <v>6.4079670476023791</v>
      </c>
      <c r="N18" s="14">
        <v>6.4543122496755823</v>
      </c>
    </row>
    <row r="19" spans="1:14" s="13" customFormat="1" ht="13.5" customHeight="1" x14ac:dyDescent="0.2">
      <c r="B19" s="13" t="s">
        <v>46</v>
      </c>
      <c r="E19" s="14">
        <v>55.157423804950525</v>
      </c>
      <c r="F19" s="14">
        <v>50.870930482007672</v>
      </c>
      <c r="G19" s="14">
        <v>51.477858874224246</v>
      </c>
      <c r="H19" s="14">
        <v>63.255457721610334</v>
      </c>
      <c r="I19" s="14">
        <v>60.761565969162604</v>
      </c>
      <c r="J19" s="14">
        <v>70.794900896607288</v>
      </c>
      <c r="K19" s="14">
        <v>65.827797647545012</v>
      </c>
      <c r="L19" s="14">
        <v>60.364729103810546</v>
      </c>
      <c r="M19" s="14">
        <v>59.755695251388119</v>
      </c>
      <c r="N19" s="14">
        <v>60.354424078293242</v>
      </c>
    </row>
    <row r="20" spans="1:14" s="13" customFormat="1" ht="13.5" customHeight="1" x14ac:dyDescent="0.2">
      <c r="B20" s="13" t="s">
        <v>49</v>
      </c>
      <c r="E20" s="14">
        <v>3.7645242301516166</v>
      </c>
      <c r="F20" s="14">
        <v>3.4388035685923177</v>
      </c>
      <c r="G20" s="14">
        <v>2.0366318306047813</v>
      </c>
      <c r="H20" s="14">
        <v>2.9781777472727344</v>
      </c>
      <c r="I20" s="14">
        <v>2.5948825404390865</v>
      </c>
      <c r="J20" s="14">
        <v>2.6710898009048263</v>
      </c>
      <c r="K20" s="14">
        <v>3.6019792070093648</v>
      </c>
      <c r="L20" s="14">
        <v>3.0607311801193542</v>
      </c>
      <c r="M20" s="14">
        <v>2.8562494869556008</v>
      </c>
      <c r="N20" s="14">
        <v>2.9806255150991556</v>
      </c>
    </row>
    <row r="21" spans="1:14" s="13" customFormat="1" ht="13.5" customHeight="1" x14ac:dyDescent="0.2">
      <c r="B21" s="13" t="s">
        <v>54</v>
      </c>
      <c r="E21" s="14">
        <v>2.6059357446041607</v>
      </c>
      <c r="F21" s="14">
        <v>2.8630872955345157</v>
      </c>
      <c r="G21" s="14">
        <v>3.1352663371213305</v>
      </c>
      <c r="H21" s="14">
        <v>2.2531598495509324</v>
      </c>
      <c r="I21" s="14">
        <v>2.6447231915590526</v>
      </c>
      <c r="J21" s="14">
        <v>2.769078092207454</v>
      </c>
      <c r="K21" s="14">
        <v>3.2199106980780297</v>
      </c>
      <c r="L21" s="14">
        <v>2.8967770469951315</v>
      </c>
      <c r="M21" s="14">
        <v>2.2799758777372765</v>
      </c>
      <c r="N21" s="14">
        <v>2.5775196867802452</v>
      </c>
    </row>
    <row r="22" spans="1:14" s="13" customFormat="1" ht="13.5" customHeight="1" x14ac:dyDescent="0.2">
      <c r="B22" s="13" t="s">
        <v>55</v>
      </c>
      <c r="E22" s="14">
        <v>3.7298394801098436</v>
      </c>
      <c r="F22" s="14">
        <v>4.517529712480143</v>
      </c>
      <c r="G22" s="14">
        <v>7.0798734563947381</v>
      </c>
      <c r="H22" s="14">
        <v>4.6210024470579754</v>
      </c>
      <c r="I22" s="14">
        <v>5.8056916231437636</v>
      </c>
      <c r="J22" s="14">
        <v>3.7057455577959941</v>
      </c>
      <c r="K22" s="14">
        <v>4.2232486156135547</v>
      </c>
      <c r="L22" s="14">
        <v>4.7411964192571112</v>
      </c>
      <c r="M22" s="14">
        <v>4.7645021144280726</v>
      </c>
      <c r="N22" s="14">
        <v>4.7232797756815801</v>
      </c>
    </row>
    <row r="23" spans="1:14" s="13" customFormat="1" ht="12.75" customHeight="1" x14ac:dyDescent="0.2">
      <c r="E23" s="14"/>
      <c r="F23" s="14"/>
      <c r="G23" s="14"/>
      <c r="H23" s="14"/>
      <c r="I23" s="14"/>
      <c r="J23" s="14"/>
      <c r="K23" s="14"/>
      <c r="L23" s="14"/>
      <c r="M23" s="14"/>
      <c r="N23" s="14"/>
    </row>
    <row r="24" spans="1:14" s="15" customFormat="1" x14ac:dyDescent="0.2">
      <c r="B24" s="15" t="s">
        <v>76</v>
      </c>
      <c r="E24" s="14">
        <v>100</v>
      </c>
      <c r="F24" s="14">
        <v>100</v>
      </c>
      <c r="G24" s="14">
        <v>100</v>
      </c>
      <c r="H24" s="14">
        <v>100</v>
      </c>
      <c r="I24" s="14">
        <v>100</v>
      </c>
      <c r="J24" s="14">
        <v>100</v>
      </c>
      <c r="K24" s="14">
        <v>100</v>
      </c>
      <c r="L24" s="14">
        <v>100</v>
      </c>
      <c r="M24" s="14">
        <v>100</v>
      </c>
      <c r="N24" s="14">
        <v>100</v>
      </c>
    </row>
    <row r="25" spans="1:14" s="13" customFormat="1" ht="24" customHeight="1" x14ac:dyDescent="0.2"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4" s="13" customFormat="1" ht="13.5" customHeight="1" x14ac:dyDescent="0.2">
      <c r="B26" s="13" t="s">
        <v>22</v>
      </c>
      <c r="E26" s="14">
        <v>90.817933870788707</v>
      </c>
      <c r="F26" s="14">
        <v>93.72960902605449</v>
      </c>
      <c r="G26" s="14">
        <v>80.783437507718787</v>
      </c>
      <c r="H26" s="14">
        <v>95.498002456062537</v>
      </c>
      <c r="I26" s="14">
        <v>93.279331261943781</v>
      </c>
      <c r="J26" s="14">
        <v>95.913504602728821</v>
      </c>
      <c r="K26" s="14">
        <v>94.365350289052515</v>
      </c>
      <c r="L26" s="14">
        <v>93.021284999510158</v>
      </c>
      <c r="M26" s="14">
        <v>95.18457429458978</v>
      </c>
      <c r="N26" s="14">
        <v>94.327037479623016</v>
      </c>
    </row>
    <row r="27" spans="1:14" s="13" customFormat="1" ht="13.5" customHeight="1" x14ac:dyDescent="0.2">
      <c r="B27" s="13" t="s">
        <v>23</v>
      </c>
      <c r="E27" s="14">
        <v>3.1284326663547385E-2</v>
      </c>
      <c r="F27" s="14">
        <v>1.8351094366134375E-2</v>
      </c>
      <c r="G27" s="14">
        <v>0.73610867074847974</v>
      </c>
      <c r="H27" s="14">
        <v>6.3732725917534747E-2</v>
      </c>
      <c r="I27" s="14">
        <v>0.1444682078364469</v>
      </c>
      <c r="J27" s="14">
        <v>7.0511273741046113E-2</v>
      </c>
      <c r="K27" s="14">
        <v>0.14574393328345664</v>
      </c>
      <c r="L27" s="14">
        <v>6.6788043078372314E-2</v>
      </c>
      <c r="M27" s="14">
        <v>7.3645454018299819E-2</v>
      </c>
      <c r="N27" s="14">
        <v>7.507308067054605E-2</v>
      </c>
    </row>
    <row r="28" spans="1:14" s="13" customFormat="1" ht="13.5" customHeight="1" x14ac:dyDescent="0.2">
      <c r="B28" s="13" t="s">
        <v>29</v>
      </c>
      <c r="E28" s="14">
        <v>9.1507818025477583</v>
      </c>
      <c r="F28" s="14">
        <v>6.2520398795793897</v>
      </c>
      <c r="G28" s="14">
        <v>18.480453821532727</v>
      </c>
      <c r="H28" s="14">
        <v>4.4382648180199311</v>
      </c>
      <c r="I28" s="14">
        <v>6.5762005302197775</v>
      </c>
      <c r="J28" s="14">
        <v>4.0159841235301377</v>
      </c>
      <c r="K28" s="14">
        <v>5.4889057776640175</v>
      </c>
      <c r="L28" s="14">
        <v>6.9119269574114686</v>
      </c>
      <c r="M28" s="14">
        <v>4.7417802513919147</v>
      </c>
      <c r="N28" s="14">
        <v>5.5978894397064387</v>
      </c>
    </row>
    <row r="29" spans="1:14" s="13" customFormat="1" ht="12.75" customHeight="1" x14ac:dyDescent="0.2"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4" s="15" customFormat="1" x14ac:dyDescent="0.2">
      <c r="B30" s="15" t="s">
        <v>77</v>
      </c>
      <c r="E30" s="14">
        <v>100</v>
      </c>
      <c r="F30" s="14">
        <v>100</v>
      </c>
      <c r="G30" s="14">
        <v>100</v>
      </c>
      <c r="H30" s="14">
        <v>100</v>
      </c>
      <c r="I30" s="14">
        <v>100</v>
      </c>
      <c r="J30" s="14">
        <v>100</v>
      </c>
      <c r="K30" s="14">
        <v>100</v>
      </c>
      <c r="L30" s="14">
        <v>100</v>
      </c>
      <c r="M30" s="14">
        <v>100</v>
      </c>
      <c r="N30" s="14">
        <v>100</v>
      </c>
    </row>
    <row r="31" spans="1:14" x14ac:dyDescent="0.2">
      <c r="A31" s="13"/>
    </row>
    <row r="32" spans="1:14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1</v>
      </c>
      <c r="C1" s="12">
        <v>2022</v>
      </c>
      <c r="D1" s="46" t="s">
        <v>80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81</v>
      </c>
    </row>
    <row r="2" spans="1:15" ht="13.7" customHeight="1" x14ac:dyDescent="0.2">
      <c r="D2" s="47"/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3.7" customHeight="1" x14ac:dyDescent="0.2">
      <c r="D3" s="48" t="s">
        <v>78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28.5" customHeight="1" x14ac:dyDescent="0.2"/>
    <row r="6" spans="1:15" x14ac:dyDescent="0.2">
      <c r="E6" s="3" t="s">
        <v>59</v>
      </c>
      <c r="F6" s="3" t="s">
        <v>60</v>
      </c>
      <c r="G6" s="3" t="s">
        <v>61</v>
      </c>
      <c r="H6" s="3" t="s">
        <v>62</v>
      </c>
      <c r="I6" s="3" t="s">
        <v>63</v>
      </c>
      <c r="J6" s="3" t="s">
        <v>64</v>
      </c>
      <c r="K6" s="3" t="s">
        <v>66</v>
      </c>
      <c r="L6" s="3" t="s">
        <v>65</v>
      </c>
      <c r="M6" s="3" t="s">
        <v>67</v>
      </c>
      <c r="N6" s="3" t="s">
        <v>56</v>
      </c>
    </row>
    <row r="7" spans="1:15" x14ac:dyDescent="0.2">
      <c r="B7" t="s">
        <v>26</v>
      </c>
      <c r="E7" s="12"/>
      <c r="F7" s="3"/>
      <c r="G7" s="3"/>
      <c r="H7" s="3"/>
      <c r="I7" s="3"/>
      <c r="J7" s="3"/>
      <c r="K7" s="3"/>
      <c r="L7" s="3"/>
      <c r="M7" s="3"/>
      <c r="N7" s="3"/>
    </row>
    <row r="8" spans="1:15" ht="5.25" customHeight="1" x14ac:dyDescent="0.2"/>
    <row r="9" spans="1:15" ht="13.5" customHeight="1" x14ac:dyDescent="0.2">
      <c r="A9" s="13"/>
      <c r="B9" s="13" t="s">
        <v>8</v>
      </c>
      <c r="C9" s="13"/>
      <c r="D9" s="13"/>
      <c r="E9" s="14">
        <v>18.458304814926795</v>
      </c>
      <c r="F9" s="14">
        <v>14.054788685347352</v>
      </c>
      <c r="G9" s="14">
        <v>13.765124576669239</v>
      </c>
      <c r="H9" s="14">
        <v>9.6200653653711932</v>
      </c>
      <c r="I9" s="14">
        <v>10.66458237387428</v>
      </c>
      <c r="J9" s="14">
        <v>11.713987755285862</v>
      </c>
      <c r="K9" s="14">
        <v>10.294832803228497</v>
      </c>
      <c r="L9" s="14">
        <v>13.735247957270078</v>
      </c>
      <c r="M9" s="14">
        <v>10.212333307205069</v>
      </c>
      <c r="N9" s="14">
        <v>11.571354838951033</v>
      </c>
    </row>
    <row r="10" spans="1:15" ht="13.5" customHeight="1" x14ac:dyDescent="0.2">
      <c r="A10" s="13"/>
      <c r="B10" s="13" t="s">
        <v>13</v>
      </c>
      <c r="C10" s="13"/>
      <c r="D10" s="13"/>
      <c r="E10" s="14">
        <v>43.620203076513206</v>
      </c>
      <c r="F10" s="14">
        <v>38.53001025235325</v>
      </c>
      <c r="G10" s="14">
        <v>36.046911934434483</v>
      </c>
      <c r="H10" s="14">
        <v>49.120226644812689</v>
      </c>
      <c r="I10" s="14">
        <v>44.930799424782528</v>
      </c>
      <c r="J10" s="14">
        <v>41.980400283661872</v>
      </c>
      <c r="K10" s="14">
        <v>42.037130164860713</v>
      </c>
      <c r="L10" s="14">
        <v>41.810246166179851</v>
      </c>
      <c r="M10" s="14">
        <v>46.36279815568453</v>
      </c>
      <c r="N10" s="14">
        <v>44.354638653084535</v>
      </c>
    </row>
    <row r="11" spans="1:15" ht="13.5" customHeight="1" x14ac:dyDescent="0.2">
      <c r="A11" s="13"/>
      <c r="B11" s="13" t="s">
        <v>17</v>
      </c>
      <c r="C11" s="13"/>
      <c r="D11" s="13"/>
      <c r="E11" s="14">
        <v>10.279270218699423</v>
      </c>
      <c r="F11" s="14">
        <v>16.205935222617647</v>
      </c>
      <c r="G11" s="14">
        <v>16.299501560252217</v>
      </c>
      <c r="H11" s="14">
        <v>14.987062806512119</v>
      </c>
      <c r="I11" s="14">
        <v>18.79848973396459</v>
      </c>
      <c r="J11" s="14">
        <v>19.927879247675005</v>
      </c>
      <c r="K11" s="14">
        <v>17.801630688815912</v>
      </c>
      <c r="L11" s="14">
        <v>16.626369742102241</v>
      </c>
      <c r="M11" s="14">
        <v>16.421678401024693</v>
      </c>
      <c r="N11" s="14">
        <v>16.582758266415066</v>
      </c>
    </row>
    <row r="12" spans="1:15" ht="13.5" customHeight="1" x14ac:dyDescent="0.2">
      <c r="A12" s="13"/>
      <c r="B12" s="13" t="s">
        <v>0</v>
      </c>
      <c r="C12" s="13"/>
      <c r="D12" s="13"/>
      <c r="E12" s="14">
        <v>27.642221889860579</v>
      </c>
      <c r="F12" s="14">
        <v>31.209265839681755</v>
      </c>
      <c r="G12" s="14">
        <v>33.888461928644062</v>
      </c>
      <c r="H12" s="14">
        <v>26.272645183303993</v>
      </c>
      <c r="I12" s="14">
        <v>25.606128467378596</v>
      </c>
      <c r="J12" s="14">
        <v>26.377732713377274</v>
      </c>
      <c r="K12" s="14">
        <v>29.866406343094869</v>
      </c>
      <c r="L12" s="14">
        <v>27.828136134447835</v>
      </c>
      <c r="M12" s="14">
        <v>27.003190136085724</v>
      </c>
      <c r="N12" s="14">
        <v>27.491248241549364</v>
      </c>
    </row>
    <row r="13" spans="1:15" x14ac:dyDescent="0.2">
      <c r="A13" s="13"/>
      <c r="B13" s="13"/>
      <c r="C13" s="13"/>
      <c r="D13" s="13"/>
      <c r="E13" s="14"/>
      <c r="F13" s="14"/>
      <c r="G13" s="14"/>
      <c r="H13" s="14"/>
      <c r="I13" s="14"/>
      <c r="J13" s="14"/>
      <c r="K13" s="14"/>
      <c r="L13" s="14"/>
      <c r="M13" s="14"/>
      <c r="N13" s="14"/>
    </row>
    <row r="14" spans="1:15" x14ac:dyDescent="0.2">
      <c r="A14" s="13"/>
      <c r="B14" s="13" t="s">
        <v>30</v>
      </c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</row>
    <row r="15" spans="1:15" ht="6" customHeight="1" x14ac:dyDescent="0.2">
      <c r="A15" s="13"/>
      <c r="B15" s="13"/>
      <c r="C15" s="13"/>
      <c r="D15" s="13"/>
      <c r="E15" s="14"/>
      <c r="F15" s="14"/>
      <c r="G15" s="14"/>
      <c r="H15" s="14"/>
      <c r="I15" s="14"/>
      <c r="J15" s="14"/>
      <c r="K15" s="14"/>
      <c r="L15" s="14"/>
      <c r="M15" s="14"/>
      <c r="N15" s="14"/>
    </row>
    <row r="16" spans="1:15" ht="13.5" customHeight="1" x14ac:dyDescent="0.2">
      <c r="A16" s="13"/>
      <c r="B16" s="13" t="s">
        <v>34</v>
      </c>
      <c r="C16" s="13"/>
      <c r="D16" s="13"/>
      <c r="E16" s="14">
        <v>14.639962709598278</v>
      </c>
      <c r="F16" s="14">
        <v>13.021044644422247</v>
      </c>
      <c r="G16" s="14">
        <v>5.5913718098302168</v>
      </c>
      <c r="H16" s="14">
        <v>7.5237469174574567</v>
      </c>
      <c r="I16" s="14">
        <v>7.9148374949660631</v>
      </c>
      <c r="J16" s="14">
        <v>3.0770668972073851</v>
      </c>
      <c r="K16" s="14">
        <v>4.5887036991210977</v>
      </c>
      <c r="L16" s="14">
        <v>8.3845487178622484</v>
      </c>
      <c r="M16" s="14">
        <v>9.1419666313721262</v>
      </c>
      <c r="N16" s="14">
        <v>8.5789439381170229</v>
      </c>
    </row>
    <row r="17" spans="1:14" ht="13.5" customHeight="1" x14ac:dyDescent="0.2">
      <c r="A17" s="13"/>
      <c r="B17" s="13" t="s">
        <v>41</v>
      </c>
      <c r="C17" s="13"/>
      <c r="D17" s="13"/>
      <c r="E17" s="14">
        <v>12.885643804766058</v>
      </c>
      <c r="F17" s="14">
        <v>18.08515214478831</v>
      </c>
      <c r="G17" s="14">
        <v>25.65474209046338</v>
      </c>
      <c r="H17" s="14">
        <v>14.189196835171764</v>
      </c>
      <c r="I17" s="14">
        <v>16.013135164132521</v>
      </c>
      <c r="J17" s="14">
        <v>12.678623773198808</v>
      </c>
      <c r="K17" s="14">
        <v>13.129640299926185</v>
      </c>
      <c r="L17" s="14">
        <v>15.535533803696236</v>
      </c>
      <c r="M17" s="14">
        <v>15.558192585716021</v>
      </c>
      <c r="N17" s="14">
        <v>15.404463613085106</v>
      </c>
    </row>
    <row r="18" spans="1:14" ht="13.5" customHeight="1" x14ac:dyDescent="0.2">
      <c r="A18" s="13"/>
      <c r="B18" s="13" t="s">
        <v>40</v>
      </c>
      <c r="C18" s="13"/>
      <c r="D18" s="13"/>
      <c r="E18" s="14">
        <v>7.7703468367124984</v>
      </c>
      <c r="F18" s="14">
        <v>8.1470426442182848</v>
      </c>
      <c r="G18" s="14">
        <v>7.2655144832860019</v>
      </c>
      <c r="H18" s="14">
        <v>6.1306741512382352</v>
      </c>
      <c r="I18" s="14">
        <v>6.5802661391222665</v>
      </c>
      <c r="J18" s="14">
        <v>6.0134507057353561</v>
      </c>
      <c r="K18" s="14">
        <v>6.5104380371596164</v>
      </c>
      <c r="L18" s="14">
        <v>7.087883471376581</v>
      </c>
      <c r="M18" s="14">
        <v>6.5818653658508017</v>
      </c>
      <c r="N18" s="14">
        <v>6.7720972139076672</v>
      </c>
    </row>
    <row r="19" spans="1:14" ht="13.5" customHeight="1" x14ac:dyDescent="0.2">
      <c r="A19" s="13"/>
      <c r="B19" s="13" t="s">
        <v>46</v>
      </c>
      <c r="C19" s="13"/>
      <c r="D19" s="13"/>
      <c r="E19" s="14">
        <v>54.273149298073854</v>
      </c>
      <c r="F19" s="14">
        <v>49.326950156490526</v>
      </c>
      <c r="G19" s="14">
        <v>48.402435902020066</v>
      </c>
      <c r="H19" s="14">
        <v>61.804435449576211</v>
      </c>
      <c r="I19" s="14">
        <v>57.348868148549734</v>
      </c>
      <c r="J19" s="14">
        <v>68.243651319511017</v>
      </c>
      <c r="K19" s="14">
        <v>64.074620109531793</v>
      </c>
      <c r="L19" s="14">
        <v>57.32295122175227</v>
      </c>
      <c r="M19" s="14">
        <v>58.307857171961949</v>
      </c>
      <c r="N19" s="14">
        <v>58.273650078866034</v>
      </c>
    </row>
    <row r="20" spans="1:14" ht="13.5" customHeight="1" x14ac:dyDescent="0.2">
      <c r="A20" s="13"/>
      <c r="B20" s="13" t="s">
        <v>49</v>
      </c>
      <c r="C20" s="13"/>
      <c r="D20" s="13"/>
      <c r="E20" s="14">
        <v>3.9219499796543995</v>
      </c>
      <c r="F20" s="14">
        <v>3.6455946795176617</v>
      </c>
      <c r="G20" s="14">
        <v>2.1714256669438474</v>
      </c>
      <c r="H20" s="14">
        <v>3.1490348490721756</v>
      </c>
      <c r="I20" s="14">
        <v>2.8702505361720267</v>
      </c>
      <c r="J20" s="14">
        <v>2.9256343264160085</v>
      </c>
      <c r="K20" s="14">
        <v>3.8408548623600667</v>
      </c>
      <c r="L20" s="14">
        <v>3.3512877315497591</v>
      </c>
      <c r="M20" s="14">
        <v>3.0228574903435463</v>
      </c>
      <c r="N20" s="14">
        <v>3.1979417812936193</v>
      </c>
    </row>
    <row r="21" spans="1:14" ht="13.5" customHeight="1" x14ac:dyDescent="0.2">
      <c r="A21" s="13"/>
      <c r="B21" s="13" t="s">
        <v>54</v>
      </c>
      <c r="C21" s="13"/>
      <c r="D21" s="13"/>
      <c r="E21" s="14">
        <v>2.709991218199963</v>
      </c>
      <c r="F21" s="14">
        <v>3.0298813388871566</v>
      </c>
      <c r="G21" s="14">
        <v>3.3455109218638617</v>
      </c>
      <c r="H21" s="14">
        <v>2.3747301475776448</v>
      </c>
      <c r="I21" s="14">
        <v>2.9156924759144958</v>
      </c>
      <c r="J21" s="14">
        <v>3.0233707792968501</v>
      </c>
      <c r="K21" s="14">
        <v>3.4227807230646086</v>
      </c>
      <c r="L21" s="14">
        <v>3.1661750799563841</v>
      </c>
      <c r="M21" s="14">
        <v>2.4039169882032021</v>
      </c>
      <c r="N21" s="14">
        <v>2.7577453729446146</v>
      </c>
    </row>
    <row r="22" spans="1:14" ht="13.5" customHeight="1" x14ac:dyDescent="0.2">
      <c r="A22" s="13"/>
      <c r="B22" s="13" t="s">
        <v>55</v>
      </c>
      <c r="C22" s="13"/>
      <c r="D22" s="13"/>
      <c r="E22" s="14">
        <v>3.7989561529949438</v>
      </c>
      <c r="F22" s="14">
        <v>4.7443343916758058</v>
      </c>
      <c r="G22" s="14">
        <v>7.5689991255926499</v>
      </c>
      <c r="H22" s="14">
        <v>4.828181649906516</v>
      </c>
      <c r="I22" s="14">
        <v>6.356950041142893</v>
      </c>
      <c r="J22" s="14">
        <v>4.03820219863458</v>
      </c>
      <c r="K22" s="14">
        <v>4.4329622688366381</v>
      </c>
      <c r="L22" s="14">
        <v>5.1516199738065174</v>
      </c>
      <c r="M22" s="14">
        <v>4.9833437665523412</v>
      </c>
      <c r="N22" s="14">
        <v>5.0151580017859194</v>
      </c>
    </row>
    <row r="23" spans="1:14" x14ac:dyDescent="0.2">
      <c r="A23" s="13"/>
      <c r="B23" s="13"/>
      <c r="C23" s="13"/>
      <c r="D23" s="13"/>
      <c r="E23" s="14"/>
      <c r="F23" s="14"/>
      <c r="G23" s="14"/>
      <c r="H23" s="14"/>
      <c r="I23" s="14"/>
      <c r="J23" s="14"/>
      <c r="K23" s="14"/>
      <c r="L23" s="14"/>
      <c r="M23" s="14"/>
      <c r="N23" s="14"/>
    </row>
    <row r="24" spans="1:14" x14ac:dyDescent="0.2">
      <c r="A24" s="15"/>
      <c r="B24" s="15" t="s">
        <v>76</v>
      </c>
      <c r="C24" s="15"/>
      <c r="D24" s="15"/>
      <c r="E24" s="14">
        <v>100</v>
      </c>
      <c r="F24" s="14">
        <v>100</v>
      </c>
      <c r="G24" s="14">
        <v>100</v>
      </c>
      <c r="H24" s="14">
        <v>100</v>
      </c>
      <c r="I24" s="14">
        <v>100</v>
      </c>
      <c r="J24" s="14">
        <v>100</v>
      </c>
      <c r="K24" s="14">
        <v>100</v>
      </c>
      <c r="L24" s="14">
        <v>100</v>
      </c>
      <c r="M24" s="14">
        <v>100</v>
      </c>
      <c r="N24" s="14">
        <v>100</v>
      </c>
    </row>
    <row r="25" spans="1:14" ht="23.25" customHeight="1" x14ac:dyDescent="0.2">
      <c r="A25" s="13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4" ht="13.5" customHeight="1" x14ac:dyDescent="0.2">
      <c r="A26" s="13"/>
      <c r="B26" s="13" t="s">
        <v>22</v>
      </c>
      <c r="C26" s="13"/>
      <c r="D26" s="13"/>
      <c r="E26" s="14">
        <v>90.068949112751611</v>
      </c>
      <c r="F26" s="14">
        <v>92.574692137291819</v>
      </c>
      <c r="G26" s="14">
        <v>77.825914334345001</v>
      </c>
      <c r="H26" s="14">
        <v>95.006021654086297</v>
      </c>
      <c r="I26" s="14">
        <v>91.504749824139836</v>
      </c>
      <c r="J26" s="14">
        <v>95.044836129367198</v>
      </c>
      <c r="K26" s="14">
        <v>93.728968540999531</v>
      </c>
      <c r="L26" s="14">
        <v>91.414923391482688</v>
      </c>
      <c r="M26" s="14">
        <v>94.513835374305458</v>
      </c>
      <c r="N26" s="14">
        <v>93.361456751319892</v>
      </c>
    </row>
    <row r="27" spans="1:14" ht="13.5" customHeight="1" x14ac:dyDescent="0.2">
      <c r="A27" s="13"/>
      <c r="B27" s="13" t="s">
        <v>23</v>
      </c>
      <c r="C27" s="13"/>
      <c r="D27" s="13"/>
      <c r="E27" s="14">
        <v>3.3836201536448465E-2</v>
      </c>
      <c r="F27" s="14">
        <v>2.1731105102114075E-2</v>
      </c>
      <c r="G27" s="14">
        <v>0.849399403819729</v>
      </c>
      <c r="H27" s="14">
        <v>7.069747374403329E-2</v>
      </c>
      <c r="I27" s="14">
        <v>0.18261479859573293</v>
      </c>
      <c r="J27" s="14">
        <v>8.5499892241955144E-2</v>
      </c>
      <c r="K27" s="14">
        <v>0.1622043671682542</v>
      </c>
      <c r="L27" s="14">
        <v>8.2161324301183822E-2</v>
      </c>
      <c r="M27" s="14">
        <v>8.3903502908262997E-2</v>
      </c>
      <c r="N27" s="14">
        <v>8.7851081520974178E-2</v>
      </c>
    </row>
    <row r="28" spans="1:14" ht="13.5" customHeight="1" x14ac:dyDescent="0.2">
      <c r="A28" s="13"/>
      <c r="B28" s="13" t="s">
        <v>29</v>
      </c>
      <c r="C28" s="13"/>
      <c r="D28" s="13"/>
      <c r="E28" s="14">
        <v>9.8972146857119476</v>
      </c>
      <c r="F28" s="14">
        <v>7.4035767576060811</v>
      </c>
      <c r="G28" s="14">
        <v>21.324686261835275</v>
      </c>
      <c r="H28" s="14">
        <v>4.9232808721696655</v>
      </c>
      <c r="I28" s="14">
        <v>8.3126353772644173</v>
      </c>
      <c r="J28" s="14">
        <v>4.8696639783908573</v>
      </c>
      <c r="K28" s="14">
        <v>6.108827091832211</v>
      </c>
      <c r="L28" s="14">
        <v>8.5029152842161473</v>
      </c>
      <c r="M28" s="14">
        <v>5.4022611227862782</v>
      </c>
      <c r="N28" s="14">
        <v>6.5506921671591209</v>
      </c>
    </row>
    <row r="29" spans="1:14" x14ac:dyDescent="0.2">
      <c r="A29" s="13"/>
      <c r="B29" s="13"/>
      <c r="C29" s="13"/>
      <c r="D29" s="13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4" x14ac:dyDescent="0.2">
      <c r="A30" s="15"/>
      <c r="B30" s="15" t="s">
        <v>77</v>
      </c>
      <c r="C30" s="15"/>
      <c r="D30" s="15"/>
      <c r="E30" s="14">
        <v>100</v>
      </c>
      <c r="F30" s="14">
        <v>100</v>
      </c>
      <c r="G30" s="14">
        <v>100</v>
      </c>
      <c r="H30" s="14">
        <v>100</v>
      </c>
      <c r="I30" s="14">
        <v>100</v>
      </c>
      <c r="J30" s="14">
        <v>100</v>
      </c>
      <c r="K30" s="14">
        <v>100</v>
      </c>
      <c r="L30" s="14">
        <v>100</v>
      </c>
      <c r="M30" s="14">
        <v>100</v>
      </c>
      <c r="N30" s="14">
        <v>100</v>
      </c>
    </row>
    <row r="31" spans="1:14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86</v>
      </c>
    </row>
    <row r="2" spans="1:15" ht="15.75" customHeight="1" x14ac:dyDescent="0.2">
      <c r="D2" s="47" t="s">
        <v>87</v>
      </c>
      <c r="E2" s="47"/>
      <c r="F2" s="47"/>
      <c r="G2" s="47"/>
      <c r="H2" s="47"/>
      <c r="I2" s="47"/>
      <c r="J2" s="47"/>
      <c r="K2" s="47"/>
      <c r="L2" s="47"/>
      <c r="M2" s="47"/>
    </row>
    <row r="3" spans="1:15" ht="6" customHeight="1" x14ac:dyDescent="0.2">
      <c r="D3" s="48"/>
      <c r="E3" s="48"/>
      <c r="F3" s="48"/>
      <c r="G3" s="48"/>
      <c r="H3" s="48"/>
      <c r="I3" s="48"/>
      <c r="J3" s="48"/>
      <c r="K3" s="48"/>
      <c r="L3" s="48"/>
      <c r="M3" s="48"/>
    </row>
    <row r="4" spans="1:15" ht="12.75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17"/>
    </row>
    <row r="6" spans="1:15" ht="12.75" customHeight="1" x14ac:dyDescent="0.2">
      <c r="A6" s="4" t="s">
        <v>88</v>
      </c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2" customHeight="1" x14ac:dyDescent="0.2">
      <c r="B7" t="s">
        <v>89</v>
      </c>
      <c r="E7" s="6">
        <v>16.781391975025251</v>
      </c>
      <c r="F7" s="6">
        <v>21.915213174713777</v>
      </c>
      <c r="G7" s="6">
        <v>27.148891922639365</v>
      </c>
      <c r="H7" s="6">
        <v>21.747417117890954</v>
      </c>
      <c r="I7" s="6">
        <v>23.816508458974326</v>
      </c>
      <c r="J7" s="6">
        <v>15.75606292133612</v>
      </c>
      <c r="K7" s="6">
        <v>18.262710529117431</v>
      </c>
      <c r="L7" s="6">
        <v>21.453059306432568</v>
      </c>
      <c r="M7" s="6">
        <v>21.535835711932592</v>
      </c>
      <c r="N7" s="6">
        <v>21.301138929750259</v>
      </c>
      <c r="O7" s="18"/>
    </row>
    <row r="8" spans="1:15" ht="12" customHeight="1" x14ac:dyDescent="0.2">
      <c r="B8" t="s">
        <v>90</v>
      </c>
      <c r="E8" s="6">
        <v>9.468066293269672</v>
      </c>
      <c r="F8" s="6">
        <v>17.206602108850554</v>
      </c>
      <c r="G8" s="6">
        <v>25.058357224118314</v>
      </c>
      <c r="H8" s="6">
        <v>45.476897570340512</v>
      </c>
      <c r="I8" s="6">
        <v>27.375078313505071</v>
      </c>
      <c r="J8" s="6">
        <v>16.973810061100661</v>
      </c>
      <c r="K8" s="6">
        <v>18.939323432343233</v>
      </c>
      <c r="L8" s="6">
        <v>29.922749459755806</v>
      </c>
      <c r="M8" s="6">
        <v>29.802058981246141</v>
      </c>
      <c r="N8" s="6">
        <v>29.177665735356548</v>
      </c>
      <c r="O8" s="18"/>
    </row>
    <row r="9" spans="1:15" ht="12" customHeight="1" x14ac:dyDescent="0.2">
      <c r="B9" t="s">
        <v>91</v>
      </c>
      <c r="E9" s="6">
        <f t="shared" ref="E9:N9" si="0">+E8-E7</f>
        <v>-7.313325681755579</v>
      </c>
      <c r="F9" s="6">
        <f t="shared" si="0"/>
        <v>-4.7086110658632236</v>
      </c>
      <c r="G9" s="6">
        <f t="shared" si="0"/>
        <v>-2.0905346985210507</v>
      </c>
      <c r="H9" s="6">
        <f t="shared" si="0"/>
        <v>23.729480452449558</v>
      </c>
      <c r="I9" s="6">
        <f t="shared" si="0"/>
        <v>3.5585698545307451</v>
      </c>
      <c r="J9" s="6">
        <f t="shared" si="0"/>
        <v>1.2177471397645405</v>
      </c>
      <c r="K9" s="6">
        <f t="shared" si="0"/>
        <v>0.67661290322580214</v>
      </c>
      <c r="L9" s="6">
        <f t="shared" si="0"/>
        <v>8.4696901533232385</v>
      </c>
      <c r="M9" s="6">
        <f t="shared" si="0"/>
        <v>8.2662232693135493</v>
      </c>
      <c r="N9" s="6">
        <f t="shared" si="0"/>
        <v>7.8765268056062894</v>
      </c>
      <c r="O9" s="19"/>
    </row>
    <row r="10" spans="1:15" ht="12" customHeight="1" x14ac:dyDescent="0.2">
      <c r="B10" t="s">
        <v>92</v>
      </c>
      <c r="E10" s="19">
        <v>93.872614085024338</v>
      </c>
      <c r="F10" s="19">
        <v>347.14695717881</v>
      </c>
      <c r="G10" s="19">
        <v>229.3283890784983</v>
      </c>
      <c r="H10" s="19">
        <v>198.32119424134325</v>
      </c>
      <c r="I10" s="19">
        <v>187.46064380256348</v>
      </c>
      <c r="J10" s="19">
        <v>99.685826102568257</v>
      </c>
      <c r="K10" s="19">
        <v>172.27183966783775</v>
      </c>
      <c r="L10" s="19">
        <v>190.45347794304652</v>
      </c>
      <c r="M10" s="19">
        <v>230.48223871678277</v>
      </c>
      <c r="N10" s="19">
        <v>211.24176758053528</v>
      </c>
      <c r="O10" s="18"/>
    </row>
    <row r="11" spans="1:15" ht="12" customHeight="1" x14ac:dyDescent="0.2">
      <c r="B11" t="s">
        <v>93</v>
      </c>
      <c r="E11" s="19">
        <v>270.10662473602054</v>
      </c>
      <c r="F11" s="19">
        <v>354.39245199182523</v>
      </c>
      <c r="G11" s="19">
        <v>158.00932878270763</v>
      </c>
      <c r="H11" s="19">
        <v>294.05588816748019</v>
      </c>
      <c r="I11" s="19">
        <v>213.26202945647776</v>
      </c>
      <c r="J11" s="19">
        <v>225.53805077536924</v>
      </c>
      <c r="K11" s="19">
        <v>313.76867081869477</v>
      </c>
      <c r="L11" s="19">
        <v>276.94150624965255</v>
      </c>
      <c r="M11" s="19">
        <v>270.38181177124085</v>
      </c>
      <c r="N11" s="19">
        <v>275.62736077242795</v>
      </c>
      <c r="O11" s="18"/>
    </row>
    <row r="12" spans="1:15" ht="12" customHeight="1" x14ac:dyDescent="0.2">
      <c r="B12" s="20" t="s">
        <v>94</v>
      </c>
      <c r="E12" s="19">
        <f t="shared" ref="E12:N12" si="1">+E10+E11</f>
        <v>363.97923882104487</v>
      </c>
      <c r="F12" s="19">
        <f t="shared" si="1"/>
        <v>701.53940917063528</v>
      </c>
      <c r="G12" s="19">
        <f t="shared" si="1"/>
        <v>387.33771786120593</v>
      </c>
      <c r="H12" s="19">
        <f t="shared" si="1"/>
        <v>492.37708240882341</v>
      </c>
      <c r="I12" s="19">
        <f t="shared" si="1"/>
        <v>400.72267325904124</v>
      </c>
      <c r="J12" s="19">
        <f t="shared" si="1"/>
        <v>325.22387687793753</v>
      </c>
      <c r="K12" s="19">
        <f t="shared" si="1"/>
        <v>486.04051048653253</v>
      </c>
      <c r="L12" s="19">
        <f t="shared" si="1"/>
        <v>467.3949841926991</v>
      </c>
      <c r="M12" s="19">
        <f t="shared" si="1"/>
        <v>500.86405048802362</v>
      </c>
      <c r="N12" s="19">
        <f t="shared" si="1"/>
        <v>486.86912835296323</v>
      </c>
      <c r="O12" s="19"/>
    </row>
    <row r="13" spans="1:15" ht="3" customHeight="1" x14ac:dyDescent="0.2">
      <c r="B13" s="20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8"/>
    </row>
    <row r="14" spans="1:15" ht="12.75" customHeight="1" x14ac:dyDescent="0.2">
      <c r="A14" s="21" t="s">
        <v>95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89</v>
      </c>
      <c r="E15" s="22">
        <f t="shared" ref="E15:N15" si="2">+E7/E$10*100</f>
        <v>17.876770705272619</v>
      </c>
      <c r="F15" s="22">
        <f t="shared" si="2"/>
        <v>6.3129498103091803</v>
      </c>
      <c r="G15" s="22">
        <f t="shared" si="2"/>
        <v>11.838434845215083</v>
      </c>
      <c r="H15" s="22">
        <f t="shared" si="2"/>
        <v>10.965755425729155</v>
      </c>
      <c r="I15" s="22">
        <f t="shared" si="2"/>
        <v>12.704804579705941</v>
      </c>
      <c r="J15" s="22">
        <f t="shared" si="2"/>
        <v>15.805720369036685</v>
      </c>
      <c r="K15" s="22">
        <f t="shared" si="2"/>
        <v>10.60110031002762</v>
      </c>
      <c r="L15" s="22">
        <f t="shared" si="2"/>
        <v>11.264199288000359</v>
      </c>
      <c r="M15" s="22">
        <f t="shared" si="2"/>
        <v>9.3438157455576825</v>
      </c>
      <c r="N15" s="22">
        <f t="shared" si="2"/>
        <v>10.083772339970249</v>
      </c>
      <c r="O15" s="22"/>
    </row>
    <row r="16" spans="1:15" ht="12" customHeight="1" x14ac:dyDescent="0.2">
      <c r="B16" t="s">
        <v>90</v>
      </c>
      <c r="E16" s="22">
        <f t="shared" ref="E16:N16" si="3">+E8/E$10*100</f>
        <v>10.08607929538859</v>
      </c>
      <c r="F16" s="22">
        <f t="shared" si="3"/>
        <v>4.9565758112025451</v>
      </c>
      <c r="G16" s="22">
        <f t="shared" si="3"/>
        <v>10.926844829290161</v>
      </c>
      <c r="H16" s="22">
        <f t="shared" si="3"/>
        <v>22.930931685999354</v>
      </c>
      <c r="I16" s="22">
        <f t="shared" si="3"/>
        <v>14.603106955258799</v>
      </c>
      <c r="J16" s="22">
        <f t="shared" si="3"/>
        <v>17.027305410135288</v>
      </c>
      <c r="K16" s="22">
        <f t="shared" si="3"/>
        <v>10.993859164016987</v>
      </c>
      <c r="L16" s="22">
        <f t="shared" si="3"/>
        <v>15.711316896351951</v>
      </c>
      <c r="M16" s="22">
        <f t="shared" si="3"/>
        <v>12.930306103919353</v>
      </c>
      <c r="N16" s="22">
        <f t="shared" si="3"/>
        <v>13.812451045805915</v>
      </c>
      <c r="O16" s="22"/>
    </row>
    <row r="17" spans="1:15" ht="12" customHeight="1" x14ac:dyDescent="0.2">
      <c r="B17" t="s">
        <v>91</v>
      </c>
      <c r="E17" s="22">
        <f t="shared" ref="E17:N17" si="4">+E9/E$10*100</f>
        <v>-7.7906914098840314</v>
      </c>
      <c r="F17" s="22">
        <f t="shared" si="4"/>
        <v>-1.3563739991066353</v>
      </c>
      <c r="G17" s="22">
        <f t="shared" si="4"/>
        <v>-0.9115900159249225</v>
      </c>
      <c r="H17" s="22">
        <f t="shared" si="4"/>
        <v>11.965176260270201</v>
      </c>
      <c r="I17" s="22">
        <f t="shared" si="4"/>
        <v>1.8983023755528585</v>
      </c>
      <c r="J17" s="22">
        <f t="shared" si="4"/>
        <v>1.2215850410986031</v>
      </c>
      <c r="K17" s="22">
        <f t="shared" si="4"/>
        <v>0.39275885398936861</v>
      </c>
      <c r="L17" s="22">
        <f t="shared" si="4"/>
        <v>4.4471176083515926</v>
      </c>
      <c r="M17" s="22">
        <f t="shared" si="4"/>
        <v>3.5864903583616727</v>
      </c>
      <c r="N17" s="22">
        <f t="shared" si="4"/>
        <v>3.7286787058356663</v>
      </c>
      <c r="O17" s="22"/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3"/>
    </row>
    <row r="19" spans="1:15" ht="12.75" customHeight="1" x14ac:dyDescent="0.2">
      <c r="A19" s="4" t="s">
        <v>96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5"/>
    </row>
    <row r="20" spans="1:15" ht="12" customHeight="1" x14ac:dyDescent="0.2">
      <c r="B20" t="s">
        <v>92</v>
      </c>
      <c r="E20" s="22">
        <f t="shared" ref="E20:N20" si="5">+E10/E$12*100</f>
        <v>25.790650694551847</v>
      </c>
      <c r="F20" s="22">
        <f t="shared" si="5"/>
        <v>49.483600299690863</v>
      </c>
      <c r="G20" s="22">
        <f t="shared" si="5"/>
        <v>59.206314929720619</v>
      </c>
      <c r="H20" s="22">
        <f t="shared" si="5"/>
        <v>40.278315406377111</v>
      </c>
      <c r="I20" s="22">
        <f t="shared" si="5"/>
        <v>46.780643151025878</v>
      </c>
      <c r="J20" s="22">
        <f t="shared" si="5"/>
        <v>30.651447568833383</v>
      </c>
      <c r="K20" s="22">
        <f t="shared" si="5"/>
        <v>35.443926164794689</v>
      </c>
      <c r="L20" s="22">
        <f t="shared" si="5"/>
        <v>40.747865164193918</v>
      </c>
      <c r="M20" s="22">
        <f t="shared" si="5"/>
        <v>46.016925848882408</v>
      </c>
      <c r="N20" s="22">
        <f t="shared" si="5"/>
        <v>43.387792587126683</v>
      </c>
      <c r="O20" s="22"/>
    </row>
    <row r="21" spans="1:15" ht="12" customHeight="1" x14ac:dyDescent="0.2">
      <c r="B21" t="s">
        <v>93</v>
      </c>
      <c r="E21" s="22">
        <f t="shared" ref="E21:N21" si="6">+E11/E$12*100</f>
        <v>74.209349305448143</v>
      </c>
      <c r="F21" s="22">
        <f t="shared" si="6"/>
        <v>50.516399700309123</v>
      </c>
      <c r="G21" s="22">
        <f t="shared" si="6"/>
        <v>40.793685070279381</v>
      </c>
      <c r="H21" s="22">
        <f t="shared" si="6"/>
        <v>59.721684593622889</v>
      </c>
      <c r="I21" s="22">
        <f t="shared" si="6"/>
        <v>53.219356848974122</v>
      </c>
      <c r="J21" s="22">
        <f t="shared" si="6"/>
        <v>69.34855243116661</v>
      </c>
      <c r="K21" s="22">
        <f t="shared" si="6"/>
        <v>64.556073835205325</v>
      </c>
      <c r="L21" s="22">
        <f t="shared" si="6"/>
        <v>59.252134835806068</v>
      </c>
      <c r="M21" s="22">
        <f t="shared" si="6"/>
        <v>53.983074151117592</v>
      </c>
      <c r="N21" s="22">
        <f t="shared" si="6"/>
        <v>56.612207412873317</v>
      </c>
      <c r="O21" s="22"/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3"/>
    </row>
    <row r="23" spans="1:15" ht="12.75" customHeight="1" x14ac:dyDescent="0.2">
      <c r="A23" s="4" t="s">
        <v>97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5"/>
    </row>
    <row r="24" spans="1:15" ht="12" customHeight="1" x14ac:dyDescent="0.2">
      <c r="B24" t="s">
        <v>8</v>
      </c>
      <c r="E24" s="22">
        <v>4.6746952143323703</v>
      </c>
      <c r="F24" s="22">
        <v>3.5319386148914682</v>
      </c>
      <c r="G24" s="22">
        <v>14.574505834676646</v>
      </c>
      <c r="H24" s="22">
        <v>1.3095462604671597</v>
      </c>
      <c r="I24" s="22">
        <v>1.0403767620783793</v>
      </c>
      <c r="J24" s="22">
        <v>0.32992695781467252</v>
      </c>
      <c r="K24" s="22">
        <v>1.4794600308123436</v>
      </c>
      <c r="L24" s="22">
        <v>2.4853127828726356</v>
      </c>
      <c r="M24" s="22">
        <v>1.6716118765173407</v>
      </c>
      <c r="N24" s="22">
        <v>1.9816598337293621</v>
      </c>
      <c r="O24" s="23"/>
    </row>
    <row r="25" spans="1:15" ht="12" customHeight="1" x14ac:dyDescent="0.2">
      <c r="B25" t="s">
        <v>13</v>
      </c>
      <c r="E25" s="22">
        <v>21.057926812920599</v>
      </c>
      <c r="F25" s="22">
        <v>12.720888733103394</v>
      </c>
      <c r="G25" s="22">
        <v>0.95882999056817086</v>
      </c>
      <c r="H25" s="22">
        <v>14.172736309540483</v>
      </c>
      <c r="I25" s="22">
        <v>17.222450987685875</v>
      </c>
      <c r="J25" s="22">
        <v>3.3247066410624631</v>
      </c>
      <c r="K25" s="22">
        <v>9.0389744437560449</v>
      </c>
      <c r="L25" s="22">
        <v>13.117878000435301</v>
      </c>
      <c r="M25" s="22">
        <v>14.068414461999911</v>
      </c>
      <c r="N25" s="22">
        <v>13.427752069651877</v>
      </c>
      <c r="O25" s="23"/>
    </row>
    <row r="26" spans="1:15" ht="12" customHeight="1" x14ac:dyDescent="0.2">
      <c r="B26" t="s">
        <v>98</v>
      </c>
      <c r="E26" s="22">
        <v>13.527653426395064</v>
      </c>
      <c r="F26" s="22">
        <v>13.887970987134002</v>
      </c>
      <c r="G26" s="22">
        <v>23.649720606996112</v>
      </c>
      <c r="H26" s="22">
        <v>33.874756880179483</v>
      </c>
      <c r="I26" s="22">
        <v>44.392118915648112</v>
      </c>
      <c r="J26" s="22">
        <v>54.038743294571368</v>
      </c>
      <c r="K26" s="22">
        <v>34.716946859083308</v>
      </c>
      <c r="L26" s="22">
        <v>31.881567393136706</v>
      </c>
      <c r="M26" s="22">
        <v>34.496522517200205</v>
      </c>
      <c r="N26" s="22">
        <v>33.479087982354407</v>
      </c>
      <c r="O26" s="23"/>
    </row>
    <row r="27" spans="1:15" ht="12" customHeight="1" x14ac:dyDescent="0.2">
      <c r="B27" t="s">
        <v>99</v>
      </c>
      <c r="E27" s="22">
        <v>28.142970027161486</v>
      </c>
      <c r="F27" s="22">
        <v>45.092946455909825</v>
      </c>
      <c r="G27" s="22">
        <v>38.375501113063109</v>
      </c>
      <c r="H27" s="22">
        <v>30.831206223741297</v>
      </c>
      <c r="I27" s="22">
        <v>23.08554402834767</v>
      </c>
      <c r="J27" s="22">
        <v>19.779445380756382</v>
      </c>
      <c r="K27" s="22">
        <v>34.530624750935104</v>
      </c>
      <c r="L27" s="22">
        <v>30.223554439622102</v>
      </c>
      <c r="M27" s="22">
        <v>31.08367800990009</v>
      </c>
      <c r="N27" s="22">
        <v>30.927875921759661</v>
      </c>
      <c r="O27" s="23"/>
    </row>
    <row r="28" spans="1:15" ht="12" customHeight="1" x14ac:dyDescent="0.2">
      <c r="B28" t="s">
        <v>0</v>
      </c>
      <c r="E28" s="22">
        <v>32.596754519190476</v>
      </c>
      <c r="F28" s="22">
        <v>24.766255208961311</v>
      </c>
      <c r="G28" s="22">
        <v>22.441442454695959</v>
      </c>
      <c r="H28" s="22">
        <v>19.811754326071586</v>
      </c>
      <c r="I28" s="22">
        <v>14.259509306239964</v>
      </c>
      <c r="J28" s="22">
        <v>22.52717772579512</v>
      </c>
      <c r="K28" s="22">
        <v>20.233993915413187</v>
      </c>
      <c r="L28" s="22">
        <v>22.291687383933258</v>
      </c>
      <c r="M28" s="22">
        <v>18.679773134382454</v>
      </c>
      <c r="N28" s="22">
        <v>20.183624192504688</v>
      </c>
      <c r="O28" s="23"/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3"/>
    </row>
    <row r="30" spans="1:15" ht="12" customHeight="1" x14ac:dyDescent="0.2">
      <c r="A30" s="4" t="s">
        <v>100</v>
      </c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5"/>
    </row>
    <row r="31" spans="1:15" ht="12" customHeight="1" x14ac:dyDescent="0.2">
      <c r="B31" t="s">
        <v>8</v>
      </c>
      <c r="E31" s="22">
        <v>3.2419575837902501</v>
      </c>
      <c r="F31" s="22">
        <v>7.571482978230212</v>
      </c>
      <c r="G31" s="22">
        <v>63.561490320478761</v>
      </c>
      <c r="H31" s="22">
        <v>0.9382592767255199</v>
      </c>
      <c r="I31" s="22">
        <v>2.3588265811079419</v>
      </c>
      <c r="J31" s="22">
        <v>0.11719347380457969</v>
      </c>
      <c r="K31" s="22">
        <v>1.6294647694159541</v>
      </c>
      <c r="L31" s="22">
        <v>4.5514468841755926</v>
      </c>
      <c r="M31" s="22">
        <v>1.7337853019983467</v>
      </c>
      <c r="N31" s="22">
        <v>2.8587557629222138</v>
      </c>
      <c r="O31" s="23"/>
    </row>
    <row r="32" spans="1:15" ht="12" customHeight="1" x14ac:dyDescent="0.2">
      <c r="B32" t="s">
        <v>13</v>
      </c>
      <c r="E32" s="22">
        <v>9.7795013048806521</v>
      </c>
      <c r="F32" s="22">
        <v>4.9217026260101289</v>
      </c>
      <c r="G32" s="22">
        <v>0</v>
      </c>
      <c r="H32" s="22">
        <v>17.208917629135691</v>
      </c>
      <c r="I32" s="22">
        <v>9.117986744561783</v>
      </c>
      <c r="J32" s="22">
        <v>0.88251718590726302</v>
      </c>
      <c r="K32" s="22">
        <v>34.903526935646745</v>
      </c>
      <c r="L32" s="22">
        <v>3.8308428070211842</v>
      </c>
      <c r="M32" s="22">
        <v>16.42973205004758</v>
      </c>
      <c r="N32" s="22">
        <v>12.12215293540968</v>
      </c>
      <c r="O32" s="23"/>
    </row>
    <row r="33" spans="1:15" ht="12" customHeight="1" x14ac:dyDescent="0.2">
      <c r="B33" t="s">
        <v>98</v>
      </c>
      <c r="E33" s="22">
        <v>0.23872949398792881</v>
      </c>
      <c r="F33" s="22">
        <v>30.228538891750379</v>
      </c>
      <c r="G33" s="22">
        <v>24.985880513001369</v>
      </c>
      <c r="H33" s="22">
        <v>13.920949481843614</v>
      </c>
      <c r="I33" s="22">
        <v>22.338501282379223</v>
      </c>
      <c r="J33" s="22">
        <v>66.739096320476079</v>
      </c>
      <c r="K33" s="22">
        <v>23.454687124826933</v>
      </c>
      <c r="L33" s="22">
        <v>15.784068552748993</v>
      </c>
      <c r="M33" s="22">
        <v>27.022502144982841</v>
      </c>
      <c r="N33" s="22">
        <v>22.375612166241766</v>
      </c>
      <c r="O33" s="23"/>
    </row>
    <row r="34" spans="1:15" ht="12" customHeight="1" x14ac:dyDescent="0.2">
      <c r="B34" t="s">
        <v>99</v>
      </c>
      <c r="E34" s="22">
        <v>46.542505089621258</v>
      </c>
      <c r="F34" s="22">
        <v>25.805334029676906</v>
      </c>
      <c r="G34" s="22">
        <v>2.1557868830964591</v>
      </c>
      <c r="H34" s="22">
        <v>57.813044733657527</v>
      </c>
      <c r="I34" s="22">
        <v>45.750259019703492</v>
      </c>
      <c r="J34" s="22">
        <v>14.560569099842649</v>
      </c>
      <c r="K34" s="22">
        <v>17.044488620427774</v>
      </c>
      <c r="L34" s="22">
        <v>62.763267791571394</v>
      </c>
      <c r="M34" s="22">
        <v>36.878892512329863</v>
      </c>
      <c r="N34" s="22">
        <v>46.455930780868414</v>
      </c>
      <c r="O34" s="23"/>
    </row>
    <row r="35" spans="1:15" ht="12" customHeight="1" x14ac:dyDescent="0.2">
      <c r="B35" t="s">
        <v>0</v>
      </c>
      <c r="E35" s="22">
        <v>40.197306527719903</v>
      </c>
      <c r="F35" s="22">
        <v>31.472941474332384</v>
      </c>
      <c r="G35" s="22">
        <v>9.2968422834234143</v>
      </c>
      <c r="H35" s="22">
        <v>10.118828878637657</v>
      </c>
      <c r="I35" s="22">
        <v>20.434426372247561</v>
      </c>
      <c r="J35" s="22">
        <v>17.700623919969434</v>
      </c>
      <c r="K35" s="22">
        <v>22.967832549682594</v>
      </c>
      <c r="L35" s="22">
        <v>13.070373964482846</v>
      </c>
      <c r="M35" s="22">
        <v>17.935087990641364</v>
      </c>
      <c r="N35" s="22">
        <v>16.187548354557922</v>
      </c>
      <c r="O35" s="23"/>
    </row>
    <row r="36" spans="1:15" ht="3" customHeight="1" x14ac:dyDescent="0.2">
      <c r="B36" s="1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7"/>
    </row>
    <row r="37" spans="1:15" ht="12.75" customHeight="1" x14ac:dyDescent="0.2">
      <c r="A37" s="4" t="s">
        <v>101</v>
      </c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5"/>
    </row>
    <row r="38" spans="1:15" ht="12" customHeight="1" x14ac:dyDescent="0.2">
      <c r="B38" t="s">
        <v>8</v>
      </c>
      <c r="E38" s="22">
        <v>1.7215771046676562</v>
      </c>
      <c r="F38" s="22">
        <v>0.71010640951989201</v>
      </c>
      <c r="G38" s="22">
        <v>9.0168236919386722</v>
      </c>
      <c r="H38" s="22">
        <v>0.58286087031662548</v>
      </c>
      <c r="I38" s="22">
        <v>0.67323373034047163</v>
      </c>
      <c r="J38" s="22">
        <v>6.8929818716983407E-2</v>
      </c>
      <c r="K38" s="22">
        <v>0.42031873212892912</v>
      </c>
      <c r="L38" s="22">
        <v>1.1803414310454663</v>
      </c>
      <c r="M38" s="22">
        <v>0.54676577504052815</v>
      </c>
      <c r="N38" s="22">
        <v>0.76360501105375289</v>
      </c>
      <c r="O38" s="23"/>
    </row>
    <row r="39" spans="1:15" ht="12" customHeight="1" x14ac:dyDescent="0.2">
      <c r="B39" t="s">
        <v>13</v>
      </c>
      <c r="E39" s="22">
        <v>8.8668796939618453</v>
      </c>
      <c r="F39" s="22">
        <v>1.6535222930417242</v>
      </c>
      <c r="G39" s="22">
        <v>5.1127183698807213E-2</v>
      </c>
      <c r="H39" s="22">
        <v>7.4980952017484279</v>
      </c>
      <c r="I39" s="22">
        <v>8.0257926559062334</v>
      </c>
      <c r="J39" s="22">
        <v>1.2234853988671535</v>
      </c>
      <c r="K39" s="22">
        <v>5.7204517439517755</v>
      </c>
      <c r="L39" s="22">
        <v>5.932853245563277</v>
      </c>
      <c r="M39" s="22">
        <v>4.295482568355605</v>
      </c>
      <c r="N39" s="22">
        <v>4.9441853742904804</v>
      </c>
      <c r="O39" s="23"/>
    </row>
    <row r="40" spans="1:15" ht="12" customHeight="1" x14ac:dyDescent="0.2">
      <c r="B40" t="s">
        <v>98</v>
      </c>
      <c r="E40" s="22">
        <v>26.169799515367597</v>
      </c>
      <c r="F40" s="22">
        <v>5.9826419420138732</v>
      </c>
      <c r="G40" s="22">
        <v>20.263736537617035</v>
      </c>
      <c r="H40" s="22">
        <v>17.490353612645865</v>
      </c>
      <c r="I40" s="22">
        <v>35.000493611189157</v>
      </c>
      <c r="J40" s="22">
        <v>49.7812445049708</v>
      </c>
      <c r="K40" s="22">
        <v>22.066522238716168</v>
      </c>
      <c r="L40" s="22">
        <v>23.307786631140541</v>
      </c>
      <c r="M40" s="22">
        <v>16.77948127726598</v>
      </c>
      <c r="N40" s="22">
        <v>19.346017606056556</v>
      </c>
      <c r="O40" s="23"/>
    </row>
    <row r="41" spans="1:15" ht="12" customHeight="1" x14ac:dyDescent="0.2">
      <c r="B41" t="s">
        <v>99</v>
      </c>
      <c r="E41" s="22">
        <v>45.31569809437444</v>
      </c>
      <c r="F41" s="22">
        <v>44.286057852344086</v>
      </c>
      <c r="G41" s="22">
        <v>64.639656539940276</v>
      </c>
      <c r="H41" s="22">
        <v>66.978942291829981</v>
      </c>
      <c r="I41" s="22">
        <v>48.944024937554232</v>
      </c>
      <c r="J41" s="22">
        <v>39.518815122893784</v>
      </c>
      <c r="K41" s="22">
        <v>65.052055854991238</v>
      </c>
      <c r="L41" s="22">
        <v>60.997950507600592</v>
      </c>
      <c r="M41" s="22">
        <v>46.649450775046489</v>
      </c>
      <c r="N41" s="22">
        <v>52.632357754602786</v>
      </c>
      <c r="O41" s="23"/>
    </row>
    <row r="42" spans="1:15" ht="12" customHeight="1" x14ac:dyDescent="0.2">
      <c r="B42" t="s">
        <v>0</v>
      </c>
      <c r="E42" s="22">
        <v>17.926045591628458</v>
      </c>
      <c r="F42" s="22">
        <v>47.367671503080423</v>
      </c>
      <c r="G42" s="22">
        <v>6.0286560468051995</v>
      </c>
      <c r="H42" s="22">
        <v>7.4497480234591</v>
      </c>
      <c r="I42" s="22">
        <v>7.3564550650099232</v>
      </c>
      <c r="J42" s="22">
        <v>9.4075251545512799</v>
      </c>
      <c r="K42" s="22">
        <v>6.7406514302118916</v>
      </c>
      <c r="L42" s="22">
        <v>8.58106818465013</v>
      </c>
      <c r="M42" s="22">
        <v>31.728819604291399</v>
      </c>
      <c r="N42" s="22">
        <v>22.313834253996419</v>
      </c>
      <c r="O42" s="23"/>
    </row>
  </sheetData>
  <mergeCells count="3">
    <mergeCell ref="D2:M2"/>
    <mergeCell ref="D3:M3"/>
    <mergeCell ref="D1:M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132</v>
      </c>
    </row>
    <row r="2" spans="1:15" ht="15.75" customHeight="1" x14ac:dyDescent="0.2">
      <c r="D2" s="47" t="s">
        <v>123</v>
      </c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5" customHeight="1" x14ac:dyDescent="0.2">
      <c r="D3" s="48" t="s">
        <v>133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4.9000000000000004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17"/>
    </row>
    <row r="6" spans="1:15" ht="1.5" customHeight="1" x14ac:dyDescent="0.2">
      <c r="O6" s="29"/>
    </row>
    <row r="7" spans="1:15" x14ac:dyDescent="0.2">
      <c r="B7" s="30" t="s">
        <v>125</v>
      </c>
      <c r="E7" s="6">
        <v>496.19856670645487</v>
      </c>
      <c r="F7" s="6">
        <v>752.57345235219873</v>
      </c>
      <c r="G7" s="6">
        <v>400.53035722411829</v>
      </c>
      <c r="H7" s="6">
        <v>637.75805994823372</v>
      </c>
      <c r="I7" s="6">
        <v>515.05964072023323</v>
      </c>
      <c r="J7" s="6">
        <v>558.91641134570239</v>
      </c>
      <c r="K7" s="6">
        <v>554.63980730331093</v>
      </c>
      <c r="L7" s="6">
        <v>580.13358836676969</v>
      </c>
      <c r="M7" s="6">
        <v>645.59082301538251</v>
      </c>
      <c r="N7" s="6">
        <v>614.3897356790502</v>
      </c>
      <c r="O7" s="28"/>
    </row>
    <row r="8" spans="1:15" x14ac:dyDescent="0.2">
      <c r="B8" s="30" t="s">
        <v>213</v>
      </c>
      <c r="E8" s="6">
        <v>174.9589909099256</v>
      </c>
      <c r="F8" s="6">
        <v>192.30496812955471</v>
      </c>
      <c r="G8" s="6">
        <v>134.12653014789535</v>
      </c>
      <c r="H8" s="6">
        <v>205.73449794592165</v>
      </c>
      <c r="I8" s="6">
        <v>186.01454580956499</v>
      </c>
      <c r="J8" s="6">
        <v>181.84861882475633</v>
      </c>
      <c r="K8" s="6">
        <v>177.8470046843394</v>
      </c>
      <c r="L8" s="6">
        <v>186.70670846014823</v>
      </c>
      <c r="M8" s="6">
        <v>198.24769844972238</v>
      </c>
      <c r="N8" s="6">
        <v>192.47668690538481</v>
      </c>
      <c r="O8" s="28"/>
    </row>
    <row r="9" spans="1:15" s="4" customFormat="1" x14ac:dyDescent="0.2">
      <c r="B9" s="31" t="s">
        <v>126</v>
      </c>
      <c r="E9" s="8">
        <v>321.23957579652927</v>
      </c>
      <c r="F9" s="8">
        <v>560.26848422264402</v>
      </c>
      <c r="G9" s="8">
        <v>266.40382707622291</v>
      </c>
      <c r="H9" s="8">
        <v>432.02356200231208</v>
      </c>
      <c r="I9" s="8">
        <v>329.04509491066824</v>
      </c>
      <c r="J9" s="8">
        <v>377.06779252094606</v>
      </c>
      <c r="K9" s="8">
        <v>376.79280261897156</v>
      </c>
      <c r="L9" s="8">
        <v>393.42687990662148</v>
      </c>
      <c r="M9" s="8">
        <v>447.3431245656601</v>
      </c>
      <c r="N9" s="8">
        <v>421.91304877366542</v>
      </c>
      <c r="O9" s="44"/>
    </row>
    <row r="10" spans="1:15" ht="1.9" customHeight="1" x14ac:dyDescent="0.2">
      <c r="B10" s="30"/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28"/>
    </row>
    <row r="11" spans="1:15" ht="13.15" customHeight="1" x14ac:dyDescent="0.2">
      <c r="B11" s="30" t="s">
        <v>205</v>
      </c>
      <c r="E11" s="6">
        <v>7.3939252593884852</v>
      </c>
      <c r="F11" s="6">
        <v>3.2414355107208914</v>
      </c>
      <c r="G11" s="6">
        <v>4.0118748577929466</v>
      </c>
      <c r="H11" s="6">
        <v>4.8246032305310127</v>
      </c>
      <c r="I11" s="6">
        <v>6.6344321399182702</v>
      </c>
      <c r="J11" s="6">
        <v>2.2217995639607846</v>
      </c>
      <c r="K11" s="6">
        <v>7.2756999893537735</v>
      </c>
      <c r="L11" s="6">
        <v>4.8923004886199219</v>
      </c>
      <c r="M11" s="6">
        <v>4.0904284724944144</v>
      </c>
      <c r="N11" s="6">
        <v>4.6006905845534156</v>
      </c>
      <c r="O11" s="28"/>
    </row>
    <row r="12" spans="1:15" ht="13.15" customHeight="1" x14ac:dyDescent="0.2">
      <c r="B12" s="30" t="s">
        <v>206</v>
      </c>
      <c r="E12" s="6">
        <v>18.964428427141677</v>
      </c>
      <c r="F12" s="6">
        <v>40.884317571005269</v>
      </c>
      <c r="G12" s="6">
        <v>16.597631399317404</v>
      </c>
      <c r="H12" s="6">
        <v>38.045067355105104</v>
      </c>
      <c r="I12" s="6">
        <v>42.891294857668868</v>
      </c>
      <c r="J12" s="6">
        <v>51.311613828982367</v>
      </c>
      <c r="K12" s="6">
        <v>33.819281379750876</v>
      </c>
      <c r="L12" s="6">
        <v>40.58041899032024</v>
      </c>
      <c r="M12" s="6">
        <v>41.667259553071823</v>
      </c>
      <c r="N12" s="6">
        <v>40.757384729804883</v>
      </c>
      <c r="O12" s="28"/>
    </row>
    <row r="13" spans="1:15" s="4" customFormat="1" x14ac:dyDescent="0.2">
      <c r="B13" s="31" t="s">
        <v>222</v>
      </c>
      <c r="E13" s="8">
        <v>309.66907262877606</v>
      </c>
      <c r="F13" s="8">
        <v>522.62560216235966</v>
      </c>
      <c r="G13" s="8">
        <v>253.81807053469842</v>
      </c>
      <c r="H13" s="8">
        <v>398.80309787773797</v>
      </c>
      <c r="I13" s="8">
        <v>292.78823219291763</v>
      </c>
      <c r="J13" s="8">
        <v>327.97797825592443</v>
      </c>
      <c r="K13" s="8">
        <v>350.24922122857447</v>
      </c>
      <c r="L13" s="8">
        <v>357.73876140492115</v>
      </c>
      <c r="M13" s="8">
        <v>409.76629348508271</v>
      </c>
      <c r="N13" s="8">
        <v>385.75635462841399</v>
      </c>
      <c r="O13" s="44"/>
    </row>
    <row r="14" spans="1:15" ht="1.9" customHeight="1" x14ac:dyDescent="0.2">
      <c r="B14" s="30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28"/>
    </row>
    <row r="15" spans="1:15" x14ac:dyDescent="0.2">
      <c r="B15" s="30" t="s">
        <v>207</v>
      </c>
      <c r="E15" s="6">
        <v>25.614076760628038</v>
      </c>
      <c r="F15" s="6">
        <v>32.816846267118109</v>
      </c>
      <c r="G15" s="6">
        <v>36.705947667804317</v>
      </c>
      <c r="H15" s="6">
        <v>10.228643775009379</v>
      </c>
      <c r="I15" s="6">
        <v>15.764493507580299</v>
      </c>
      <c r="J15" s="6">
        <v>13.681434506611364</v>
      </c>
      <c r="K15" s="6">
        <v>11.897128180559992</v>
      </c>
      <c r="L15" s="6">
        <v>26.57915036389636</v>
      </c>
      <c r="M15" s="6">
        <v>12.56619218921707</v>
      </c>
      <c r="N15" s="6">
        <v>18.000587646812978</v>
      </c>
      <c r="O15" s="28"/>
    </row>
    <row r="16" spans="1:15" x14ac:dyDescent="0.2">
      <c r="B16" s="30" t="s">
        <v>127</v>
      </c>
      <c r="E16" s="6">
        <v>79.397708199430724</v>
      </c>
      <c r="F16" s="6">
        <v>64.317431319863033</v>
      </c>
      <c r="G16" s="6">
        <v>49.332111490329922</v>
      </c>
      <c r="H16" s="6">
        <v>42.73756287460504</v>
      </c>
      <c r="I16" s="6">
        <v>39.400547427439712</v>
      </c>
      <c r="J16" s="6">
        <v>45.442344870750688</v>
      </c>
      <c r="K16" s="6">
        <v>41.728126796550619</v>
      </c>
      <c r="L16" s="6">
        <v>56.694568756284596</v>
      </c>
      <c r="M16" s="6">
        <v>43.520287247421621</v>
      </c>
      <c r="N16" s="6">
        <v>48.557526203381016</v>
      </c>
      <c r="O16" s="28"/>
    </row>
    <row r="17" spans="2:15" s="4" customFormat="1" x14ac:dyDescent="0.2">
      <c r="B17" s="31" t="s">
        <v>210</v>
      </c>
      <c r="E17" s="8">
        <v>255.88544118997339</v>
      </c>
      <c r="F17" s="8">
        <v>491.1250171096147</v>
      </c>
      <c r="G17" s="8">
        <v>241.19190671217285</v>
      </c>
      <c r="H17" s="8">
        <v>366.29417877814234</v>
      </c>
      <c r="I17" s="8">
        <v>269.15217827305821</v>
      </c>
      <c r="J17" s="8">
        <v>296.21706789178512</v>
      </c>
      <c r="K17" s="8">
        <v>320.41822261258386</v>
      </c>
      <c r="L17" s="8">
        <v>327.62334301253293</v>
      </c>
      <c r="M17" s="8">
        <v>378.81219842687818</v>
      </c>
      <c r="N17" s="8">
        <v>355.19941607184592</v>
      </c>
      <c r="O17" s="44"/>
    </row>
    <row r="18" spans="2:15" ht="1.9" customHeight="1" x14ac:dyDescent="0.2">
      <c r="B18" s="30"/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28"/>
    </row>
    <row r="19" spans="2:15" ht="13.15" customHeight="1" x14ac:dyDescent="0.2">
      <c r="B19" s="30" t="s">
        <v>208</v>
      </c>
      <c r="E19" s="6">
        <v>16.70332843632357</v>
      </c>
      <c r="F19" s="6">
        <v>9.9781472896152987</v>
      </c>
      <c r="G19" s="6">
        <v>52.836034129692841</v>
      </c>
      <c r="H19" s="6">
        <v>15.683229216860013</v>
      </c>
      <c r="I19" s="6">
        <v>12.844984309404595</v>
      </c>
      <c r="J19" s="6">
        <v>7.4964438971468423</v>
      </c>
      <c r="K19" s="6">
        <v>13.942178217821782</v>
      </c>
      <c r="L19" s="6">
        <v>10.589328261297968</v>
      </c>
      <c r="M19" s="6">
        <v>14.844268457489402</v>
      </c>
      <c r="N19" s="6">
        <v>13.125822498214715</v>
      </c>
      <c r="O19" s="28"/>
    </row>
    <row r="20" spans="2:15" ht="13.15" customHeight="1" x14ac:dyDescent="0.2">
      <c r="B20" s="30" t="s">
        <v>209</v>
      </c>
      <c r="E20" s="6">
        <v>25.251468184739693</v>
      </c>
      <c r="F20" s="6">
        <v>33.277176350388359</v>
      </c>
      <c r="G20" s="6">
        <v>41.817301478953354</v>
      </c>
      <c r="H20" s="6">
        <v>28.535617356723986</v>
      </c>
      <c r="I20" s="6">
        <v>26.560162345360464</v>
      </c>
      <c r="J20" s="6">
        <v>25.995071155974237</v>
      </c>
      <c r="K20" s="6">
        <v>38.336208346641115</v>
      </c>
      <c r="L20" s="6">
        <v>28.047745964801173</v>
      </c>
      <c r="M20" s="6">
        <v>28.314412568141758</v>
      </c>
      <c r="N20" s="6">
        <v>28.829775136323398</v>
      </c>
      <c r="O20" s="28"/>
    </row>
    <row r="21" spans="2:15" s="4" customFormat="1" x14ac:dyDescent="0.2">
      <c r="B21" s="31" t="s">
        <v>223</v>
      </c>
      <c r="E21" s="8">
        <v>247.33730144155726</v>
      </c>
      <c r="F21" s="8">
        <v>467.82598804884168</v>
      </c>
      <c r="G21" s="8">
        <v>252.21063936291233</v>
      </c>
      <c r="H21" s="8">
        <v>353.44179063827835</v>
      </c>
      <c r="I21" s="8">
        <v>255.43700023710235</v>
      </c>
      <c r="J21" s="8">
        <v>277.71844063295771</v>
      </c>
      <c r="K21" s="8">
        <v>296.02419248376452</v>
      </c>
      <c r="L21" s="8">
        <v>310.16492530902974</v>
      </c>
      <c r="M21" s="8">
        <v>365.34205431622587</v>
      </c>
      <c r="N21" s="8">
        <v>339.4954634337372</v>
      </c>
      <c r="O21" s="44"/>
    </row>
    <row r="22" spans="2:15" ht="1.9" customHeight="1" x14ac:dyDescent="0.2">
      <c r="B22" s="30"/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28"/>
    </row>
    <row r="23" spans="2:15" x14ac:dyDescent="0.2">
      <c r="B23" s="30" t="s">
        <v>128</v>
      </c>
      <c r="E23" s="6">
        <v>3.737014048296738</v>
      </c>
      <c r="F23" s="6">
        <v>5.0798734464987092</v>
      </c>
      <c r="G23" s="6">
        <v>6.514423208191106</v>
      </c>
      <c r="H23" s="6">
        <v>1.16044913561108</v>
      </c>
      <c r="I23" s="6">
        <v>3.3611293044533377</v>
      </c>
      <c r="J23" s="6">
        <v>1.19126800041063</v>
      </c>
      <c r="K23" s="6">
        <v>1.1760795273075735</v>
      </c>
      <c r="L23" s="6">
        <v>3.3820739987165456</v>
      </c>
      <c r="M23" s="6">
        <v>2.4337318839708431</v>
      </c>
      <c r="N23" s="6">
        <v>2.7265593191892536</v>
      </c>
      <c r="O23" s="28"/>
    </row>
    <row r="24" spans="2:15" x14ac:dyDescent="0.2">
      <c r="B24" s="30" t="s">
        <v>129</v>
      </c>
      <c r="E24" s="6">
        <v>118.90198420714351</v>
      </c>
      <c r="F24" s="6">
        <v>142.81963657552279</v>
      </c>
      <c r="G24" s="6">
        <v>121.4510898748578</v>
      </c>
      <c r="H24" s="6">
        <v>116.71738005496587</v>
      </c>
      <c r="I24" s="6">
        <v>94.602436714598539</v>
      </c>
      <c r="J24" s="6">
        <v>102.32775139523959</v>
      </c>
      <c r="K24" s="6">
        <v>121.0577398062387</v>
      </c>
      <c r="L24" s="6">
        <v>114.86535826232539</v>
      </c>
      <c r="M24" s="6">
        <v>115.0752287422961</v>
      </c>
      <c r="N24" s="6">
        <v>115.36306901238345</v>
      </c>
      <c r="O24" s="32"/>
    </row>
    <row r="25" spans="2:15" s="4" customFormat="1" x14ac:dyDescent="0.2">
      <c r="B25" s="31" t="s">
        <v>130</v>
      </c>
      <c r="E25" s="8">
        <v>132.1723312827105</v>
      </c>
      <c r="F25" s="8">
        <v>330.0862249198176</v>
      </c>
      <c r="G25" s="8">
        <v>137.27397269624561</v>
      </c>
      <c r="H25" s="8">
        <v>237.88485971892356</v>
      </c>
      <c r="I25" s="8">
        <v>164.19569282695716</v>
      </c>
      <c r="J25" s="8">
        <v>176.58195723812872</v>
      </c>
      <c r="K25" s="8">
        <v>176.1425322048334</v>
      </c>
      <c r="L25" s="8">
        <v>198.68164104542086</v>
      </c>
      <c r="M25" s="8">
        <v>252.7005574579006</v>
      </c>
      <c r="N25" s="8">
        <v>226.85895374054303</v>
      </c>
      <c r="O25" s="44"/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28"/>
    </row>
    <row r="27" spans="2:15" ht="15" customHeight="1" x14ac:dyDescent="0.2">
      <c r="D27" s="48" t="s">
        <v>211</v>
      </c>
      <c r="E27" s="48"/>
      <c r="F27" s="48"/>
      <c r="G27" s="48"/>
      <c r="H27" s="48"/>
      <c r="I27" s="48"/>
      <c r="J27" s="48"/>
      <c r="K27" s="48"/>
      <c r="L27" s="48"/>
      <c r="M27" s="48"/>
      <c r="N27" s="2"/>
    </row>
    <row r="28" spans="2:15" ht="4.5" customHeight="1" x14ac:dyDescent="0.2"/>
    <row r="29" spans="2:15" x14ac:dyDescent="0.2">
      <c r="E29" s="3" t="s">
        <v>59</v>
      </c>
      <c r="F29" s="3" t="s">
        <v>60</v>
      </c>
      <c r="G29" s="3" t="s">
        <v>61</v>
      </c>
      <c r="H29" s="3" t="s">
        <v>62</v>
      </c>
      <c r="I29" s="3" t="s">
        <v>63</v>
      </c>
      <c r="J29" s="3" t="s">
        <v>64</v>
      </c>
      <c r="K29" s="3" t="s">
        <v>66</v>
      </c>
      <c r="L29" s="3" t="s">
        <v>65</v>
      </c>
      <c r="M29" s="3" t="s">
        <v>67</v>
      </c>
      <c r="N29" s="3" t="s">
        <v>56</v>
      </c>
      <c r="O29" s="17"/>
    </row>
    <row r="30" spans="2:15" ht="1.5" customHeight="1" x14ac:dyDescent="0.2">
      <c r="O30" s="29"/>
    </row>
    <row r="31" spans="2:15" x14ac:dyDescent="0.2">
      <c r="B31" s="30" t="s">
        <v>125</v>
      </c>
      <c r="E31" s="6">
        <v>455.70736663299971</v>
      </c>
      <c r="F31" s="6">
        <v>626.74193763911262</v>
      </c>
      <c r="G31" s="6">
        <v>334.7786598407281</v>
      </c>
      <c r="H31" s="6">
        <v>571.81320266715932</v>
      </c>
      <c r="I31" s="6">
        <v>398.4948412111745</v>
      </c>
      <c r="J31" s="6">
        <v>458.14280419976041</v>
      </c>
      <c r="K31" s="6">
        <v>497.9211370169275</v>
      </c>
      <c r="L31" s="6">
        <v>463.25337789470666</v>
      </c>
      <c r="M31" s="6">
        <v>561.20092368603935</v>
      </c>
      <c r="N31" s="6">
        <v>519.01448292543262</v>
      </c>
      <c r="O31" s="28"/>
    </row>
    <row r="32" spans="2:15" x14ac:dyDescent="0.2">
      <c r="B32" s="30" t="s">
        <v>213</v>
      </c>
      <c r="E32" s="6">
        <v>158.59213754476173</v>
      </c>
      <c r="F32" s="6">
        <v>165.77251174466036</v>
      </c>
      <c r="G32" s="6">
        <v>112.74877815699661</v>
      </c>
      <c r="H32" s="6">
        <v>183.22116957716651</v>
      </c>
      <c r="I32" s="6">
        <v>148.66689354105355</v>
      </c>
      <c r="J32" s="6">
        <v>149.32021612929046</v>
      </c>
      <c r="K32" s="6">
        <v>155.78433727243691</v>
      </c>
      <c r="L32" s="6">
        <v>151.9513304408022</v>
      </c>
      <c r="M32" s="6">
        <v>174.16347265071744</v>
      </c>
      <c r="N32" s="6">
        <v>164.34753656955371</v>
      </c>
      <c r="O32" s="28"/>
    </row>
    <row r="33" spans="2:15" s="4" customFormat="1" x14ac:dyDescent="0.2">
      <c r="B33" s="31" t="s">
        <v>126</v>
      </c>
      <c r="E33" s="8">
        <v>297.11522908823798</v>
      </c>
      <c r="F33" s="8">
        <v>460.96942589445223</v>
      </c>
      <c r="G33" s="8">
        <v>222.0298816837315</v>
      </c>
      <c r="H33" s="8">
        <v>388.59203308999281</v>
      </c>
      <c r="I33" s="8">
        <v>249.82794767012095</v>
      </c>
      <c r="J33" s="8">
        <v>308.82258807046992</v>
      </c>
      <c r="K33" s="8">
        <v>342.13679974449059</v>
      </c>
      <c r="L33" s="8">
        <v>311.30204745390449</v>
      </c>
      <c r="M33" s="8">
        <v>387.03745103532191</v>
      </c>
      <c r="N33" s="8">
        <v>354.66694635587891</v>
      </c>
      <c r="O33" s="44"/>
    </row>
    <row r="34" spans="2:15" ht="1.9" customHeight="1" x14ac:dyDescent="0.2">
      <c r="B34" s="30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28"/>
    </row>
    <row r="35" spans="2:15" ht="13.15" customHeight="1" x14ac:dyDescent="0.2">
      <c r="B35" s="30" t="s">
        <v>205</v>
      </c>
      <c r="E35" s="6">
        <v>7.3939252593884852</v>
      </c>
      <c r="F35" s="6">
        <v>3.2414355107208914</v>
      </c>
      <c r="G35" s="6">
        <v>4.0118748577929466</v>
      </c>
      <c r="H35" s="6">
        <v>4.8246032305310127</v>
      </c>
      <c r="I35" s="6">
        <v>6.6344321399182702</v>
      </c>
      <c r="J35" s="6">
        <v>2.2217995639607846</v>
      </c>
      <c r="K35" s="6">
        <v>7.2756999893537735</v>
      </c>
      <c r="L35" s="6">
        <v>4.8923004886199219</v>
      </c>
      <c r="M35" s="6">
        <v>4.0904284724944144</v>
      </c>
      <c r="N35" s="6">
        <v>4.6006905845534156</v>
      </c>
      <c r="O35" s="28"/>
    </row>
    <row r="36" spans="2:15" ht="13.15" customHeight="1" x14ac:dyDescent="0.2">
      <c r="B36" s="30" t="s">
        <v>206</v>
      </c>
      <c r="E36" s="6">
        <v>18.964428427141677</v>
      </c>
      <c r="F36" s="6">
        <v>40.884317571005269</v>
      </c>
      <c r="G36" s="6">
        <v>16.597631399317404</v>
      </c>
      <c r="H36" s="6">
        <v>38.045067355105104</v>
      </c>
      <c r="I36" s="6">
        <v>42.891294857668868</v>
      </c>
      <c r="J36" s="6">
        <v>51.311613828982367</v>
      </c>
      <c r="K36" s="6">
        <v>33.819281379750876</v>
      </c>
      <c r="L36" s="6">
        <v>40.58041899032024</v>
      </c>
      <c r="M36" s="6">
        <v>41.667259553071823</v>
      </c>
      <c r="N36" s="6">
        <v>40.757384729804883</v>
      </c>
      <c r="O36" s="28"/>
    </row>
    <row r="37" spans="2:15" s="4" customFormat="1" x14ac:dyDescent="0.2">
      <c r="B37" s="31" t="s">
        <v>222</v>
      </c>
      <c r="E37" s="8">
        <v>285.54472592048478</v>
      </c>
      <c r="F37" s="8">
        <v>423.32654383416786</v>
      </c>
      <c r="G37" s="8">
        <v>209.44412514220704</v>
      </c>
      <c r="H37" s="8">
        <v>355.3715689654187</v>
      </c>
      <c r="I37" s="8">
        <v>213.57108495237037</v>
      </c>
      <c r="J37" s="8">
        <v>259.73277380544829</v>
      </c>
      <c r="K37" s="8">
        <v>315.59321835409349</v>
      </c>
      <c r="L37" s="8">
        <v>275.61392895220416</v>
      </c>
      <c r="M37" s="8">
        <v>349.46061995474452</v>
      </c>
      <c r="N37" s="8">
        <v>318.51025221062747</v>
      </c>
      <c r="O37" s="44"/>
    </row>
    <row r="38" spans="2:15" ht="1.9" customHeight="1" x14ac:dyDescent="0.2">
      <c r="B38" s="30"/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28"/>
    </row>
    <row r="39" spans="2:15" x14ac:dyDescent="0.2">
      <c r="B39" s="30" t="s">
        <v>207</v>
      </c>
      <c r="E39" s="6">
        <v>25.614076760628038</v>
      </c>
      <c r="F39" s="6">
        <v>32.816846267118109</v>
      </c>
      <c r="G39" s="6">
        <v>36.705947667804317</v>
      </c>
      <c r="H39" s="6">
        <v>10.228643775009379</v>
      </c>
      <c r="I39" s="6">
        <v>15.764493507580299</v>
      </c>
      <c r="J39" s="6">
        <v>13.681434506611364</v>
      </c>
      <c r="K39" s="6">
        <v>11.897128180559992</v>
      </c>
      <c r="L39" s="6">
        <v>26.57915036389636</v>
      </c>
      <c r="M39" s="6">
        <v>12.56619218921707</v>
      </c>
      <c r="N39" s="6">
        <v>18.000587646812978</v>
      </c>
      <c r="O39" s="28"/>
    </row>
    <row r="40" spans="2:15" x14ac:dyDescent="0.2">
      <c r="B40" s="30" t="s">
        <v>127</v>
      </c>
      <c r="E40" s="6">
        <v>79.397708199430724</v>
      </c>
      <c r="F40" s="6">
        <v>64.317431319863033</v>
      </c>
      <c r="G40" s="6">
        <v>49.332111490329922</v>
      </c>
      <c r="H40" s="6">
        <v>42.73756287460504</v>
      </c>
      <c r="I40" s="6">
        <v>39.400547427439712</v>
      </c>
      <c r="J40" s="6">
        <v>45.442344870750688</v>
      </c>
      <c r="K40" s="6">
        <v>41.728126796550619</v>
      </c>
      <c r="L40" s="6">
        <v>56.694568756284596</v>
      </c>
      <c r="M40" s="6">
        <v>43.520287247421621</v>
      </c>
      <c r="N40" s="6">
        <v>48.557526203381016</v>
      </c>
      <c r="O40" s="28"/>
    </row>
    <row r="41" spans="2:15" s="4" customFormat="1" x14ac:dyDescent="0.2">
      <c r="B41" s="31" t="s">
        <v>210</v>
      </c>
      <c r="E41" s="8">
        <v>231.76109448168211</v>
      </c>
      <c r="F41" s="8">
        <v>391.82595878142291</v>
      </c>
      <c r="G41" s="8">
        <v>196.81796131968144</v>
      </c>
      <c r="H41" s="8">
        <v>322.86264986582307</v>
      </c>
      <c r="I41" s="8">
        <v>189.93503103251098</v>
      </c>
      <c r="J41" s="8">
        <v>227.97186344130898</v>
      </c>
      <c r="K41" s="8">
        <v>285.76221973810289</v>
      </c>
      <c r="L41" s="8">
        <v>245.49851055981594</v>
      </c>
      <c r="M41" s="8">
        <v>318.50652489653999</v>
      </c>
      <c r="N41" s="8">
        <v>287.9533136540594</v>
      </c>
      <c r="O41" s="44"/>
    </row>
    <row r="42" spans="2:15" ht="1.9" customHeight="1" x14ac:dyDescent="0.2">
      <c r="B42" s="30"/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28"/>
    </row>
    <row r="43" spans="2:15" ht="13.15" customHeight="1" x14ac:dyDescent="0.2">
      <c r="B43" s="30" t="s">
        <v>208</v>
      </c>
      <c r="E43" s="6">
        <v>16.70332843632357</v>
      </c>
      <c r="F43" s="6">
        <v>9.9781472896152987</v>
      </c>
      <c r="G43" s="6">
        <v>52.836034129692841</v>
      </c>
      <c r="H43" s="6">
        <v>15.683229216860013</v>
      </c>
      <c r="I43" s="6">
        <v>12.844984309404595</v>
      </c>
      <c r="J43" s="6">
        <v>7.4964438971468423</v>
      </c>
      <c r="K43" s="6">
        <v>13.942178217821782</v>
      </c>
      <c r="L43" s="6">
        <v>10.589328261297968</v>
      </c>
      <c r="M43" s="6">
        <v>14.844268457489402</v>
      </c>
      <c r="N43" s="6">
        <v>13.125822498214715</v>
      </c>
      <c r="O43" s="28"/>
    </row>
    <row r="44" spans="2:15" ht="13.15" customHeight="1" x14ac:dyDescent="0.2">
      <c r="B44" s="30" t="s">
        <v>209</v>
      </c>
      <c r="E44" s="6">
        <v>25.251468184739693</v>
      </c>
      <c r="F44" s="6">
        <v>33.277176350388359</v>
      </c>
      <c r="G44" s="6">
        <v>41.817301478953354</v>
      </c>
      <c r="H44" s="6">
        <v>28.535617356723986</v>
      </c>
      <c r="I44" s="6">
        <v>26.560162345360464</v>
      </c>
      <c r="J44" s="6">
        <v>25.995071155974237</v>
      </c>
      <c r="K44" s="6">
        <v>38.336208346641115</v>
      </c>
      <c r="L44" s="6">
        <v>28.047745964801173</v>
      </c>
      <c r="M44" s="6">
        <v>28.314412568141758</v>
      </c>
      <c r="N44" s="6">
        <v>28.829775136323398</v>
      </c>
      <c r="O44" s="28"/>
    </row>
    <row r="45" spans="2:15" s="4" customFormat="1" x14ac:dyDescent="0.2">
      <c r="B45" s="31" t="s">
        <v>223</v>
      </c>
      <c r="E45" s="8">
        <v>223.21295473326597</v>
      </c>
      <c r="F45" s="8">
        <v>368.52692972064989</v>
      </c>
      <c r="G45" s="8">
        <v>207.83669397042092</v>
      </c>
      <c r="H45" s="8">
        <v>310.01026172595908</v>
      </c>
      <c r="I45" s="8">
        <v>176.21985299655512</v>
      </c>
      <c r="J45" s="8">
        <v>209.47323618248157</v>
      </c>
      <c r="K45" s="8">
        <v>261.36818960928355</v>
      </c>
      <c r="L45" s="8">
        <v>228.04009285631273</v>
      </c>
      <c r="M45" s="8">
        <v>305.03638078588767</v>
      </c>
      <c r="N45" s="8">
        <v>272.24936101595068</v>
      </c>
      <c r="O45" s="44"/>
    </row>
    <row r="46" spans="2:15" ht="1.9" customHeight="1" x14ac:dyDescent="0.2">
      <c r="B46" s="30"/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28"/>
    </row>
    <row r="47" spans="2:15" x14ac:dyDescent="0.2">
      <c r="B47" s="30" t="s">
        <v>128</v>
      </c>
      <c r="E47" s="6">
        <v>3.737014048296738</v>
      </c>
      <c r="F47" s="6">
        <v>5.0798734464987092</v>
      </c>
      <c r="G47" s="6">
        <v>6.514423208191106</v>
      </c>
      <c r="H47" s="6">
        <v>1.16044913561108</v>
      </c>
      <c r="I47" s="6">
        <v>3.3611293044533377</v>
      </c>
      <c r="J47" s="6">
        <v>1.19126800041063</v>
      </c>
      <c r="K47" s="6">
        <v>1.1760795273075735</v>
      </c>
      <c r="L47" s="6">
        <v>3.3820739987165456</v>
      </c>
      <c r="M47" s="6">
        <v>2.4337318839708431</v>
      </c>
      <c r="N47" s="6">
        <v>2.7265593191892536</v>
      </c>
      <c r="O47" s="28"/>
    </row>
    <row r="48" spans="2:15" x14ac:dyDescent="0.2">
      <c r="B48" s="30" t="s">
        <v>129</v>
      </c>
      <c r="E48" s="6">
        <v>118.90198420714351</v>
      </c>
      <c r="F48" s="6">
        <v>142.81963657552279</v>
      </c>
      <c r="G48" s="6">
        <v>121.4510898748578</v>
      </c>
      <c r="H48" s="6">
        <v>116.71738005496587</v>
      </c>
      <c r="I48" s="6">
        <v>94.602436714598539</v>
      </c>
      <c r="J48" s="6">
        <v>102.32775139523959</v>
      </c>
      <c r="K48" s="6">
        <v>121.0577398062387</v>
      </c>
      <c r="L48" s="6">
        <v>114.86535826232539</v>
      </c>
      <c r="M48" s="6">
        <v>115.0752287422961</v>
      </c>
      <c r="N48" s="6">
        <v>115.36306901238345</v>
      </c>
      <c r="O48" s="32"/>
    </row>
    <row r="49" spans="2:15" s="4" customFormat="1" x14ac:dyDescent="0.2">
      <c r="B49" s="31" t="s">
        <v>130</v>
      </c>
      <c r="E49" s="8">
        <v>108.0479845744192</v>
      </c>
      <c r="F49" s="8">
        <v>230.78716659162581</v>
      </c>
      <c r="G49" s="8">
        <v>92.900027303754243</v>
      </c>
      <c r="H49" s="8">
        <v>194.4533308066043</v>
      </c>
      <c r="I49" s="8">
        <v>84.978545586409908</v>
      </c>
      <c r="J49" s="8">
        <v>108.3367527876526</v>
      </c>
      <c r="K49" s="8">
        <v>141.48652933035243</v>
      </c>
      <c r="L49" s="8">
        <v>116.55680859270389</v>
      </c>
      <c r="M49" s="8">
        <v>192.3948839275624</v>
      </c>
      <c r="N49" s="8">
        <v>159.61285132275651</v>
      </c>
      <c r="O49" s="44"/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LFBÖ&amp;C&amp;8DVR-Nr: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6"/>
  <sheetViews>
    <sheetView zoomScaleNormal="100"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134</v>
      </c>
    </row>
    <row r="2" spans="1:15" ht="15.75" customHeight="1" x14ac:dyDescent="0.2">
      <c r="D2" s="47" t="s">
        <v>135</v>
      </c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5.75" customHeight="1" x14ac:dyDescent="0.2">
      <c r="D3" s="48" t="s">
        <v>82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9" customHeight="1" x14ac:dyDescent="0.2"/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136</v>
      </c>
      <c r="E7" s="6">
        <v>68.614470979016019</v>
      </c>
      <c r="F7" s="6">
        <v>87.834973999206923</v>
      </c>
      <c r="G7" s="6">
        <v>56.121277106917901</v>
      </c>
      <c r="H7" s="6">
        <v>84.527942531940468</v>
      </c>
      <c r="I7" s="6">
        <v>83.649738553171773</v>
      </c>
      <c r="J7" s="6">
        <v>89.268463442036804</v>
      </c>
      <c r="K7" s="6">
        <v>80.795203377309107</v>
      </c>
      <c r="L7" s="6">
        <v>81.199344913578898</v>
      </c>
      <c r="M7" s="6">
        <v>87.775369044135289</v>
      </c>
      <c r="N7" s="6">
        <v>84.837787909988137</v>
      </c>
    </row>
    <row r="8" spans="1:15" ht="12" customHeight="1" x14ac:dyDescent="0.2">
      <c r="B8" t="s">
        <v>137</v>
      </c>
      <c r="E8" s="6">
        <v>-2.4094855381035827</v>
      </c>
      <c r="F8" s="6">
        <v>-1.8678508994698029E-2</v>
      </c>
      <c r="G8" s="6">
        <v>0</v>
      </c>
      <c r="H8" s="6">
        <v>-8.7417390561748423E-2</v>
      </c>
      <c r="I8" s="6">
        <v>7.0714802748128011E-2</v>
      </c>
      <c r="J8" s="6">
        <v>0</v>
      </c>
      <c r="K8" s="6">
        <v>-1.2765215644121907E-2</v>
      </c>
      <c r="L8" s="6">
        <v>-7.2666900978101023E-2</v>
      </c>
      <c r="M8" s="6">
        <v>-0.14925710354983379</v>
      </c>
      <c r="N8" s="6">
        <v>-0.1118317244943188</v>
      </c>
    </row>
    <row r="9" spans="1:15" ht="12" customHeight="1" x14ac:dyDescent="0.2">
      <c r="B9" t="s">
        <v>138</v>
      </c>
      <c r="E9" s="6">
        <v>0.17911435603885101</v>
      </c>
      <c r="F9" s="6">
        <v>0.42610850898534164</v>
      </c>
      <c r="G9" s="6">
        <v>2.7815074002789326</v>
      </c>
      <c r="H9" s="6">
        <v>0.22107249557962261</v>
      </c>
      <c r="I9" s="6">
        <v>0.33340873741185201</v>
      </c>
      <c r="J9" s="6">
        <v>0.62194067166651468</v>
      </c>
      <c r="K9" s="6">
        <v>0.74174047905823925</v>
      </c>
      <c r="L9" s="6">
        <v>0.43812494539556807</v>
      </c>
      <c r="M9" s="6">
        <v>0.30401676435054587</v>
      </c>
      <c r="N9" s="6">
        <v>0.38111174603603581</v>
      </c>
    </row>
    <row r="10" spans="1:15" ht="12" customHeight="1" x14ac:dyDescent="0.2">
      <c r="B10" t="s">
        <v>139</v>
      </c>
      <c r="E10" s="6">
        <v>-0.23415478217186239</v>
      </c>
      <c r="F10" s="6">
        <v>-2.7364429955877158E-2</v>
      </c>
      <c r="G10" s="6">
        <v>0</v>
      </c>
      <c r="H10" s="6">
        <v>-1.9266009257082498E-2</v>
      </c>
      <c r="I10" s="6">
        <v>-0.23876498332640836</v>
      </c>
      <c r="J10" s="6">
        <v>-0.29428192223939681</v>
      </c>
      <c r="K10" s="6">
        <v>0</v>
      </c>
      <c r="L10" s="6">
        <v>-9.168400949355153E-2</v>
      </c>
      <c r="M10" s="6">
        <v>-0.13002383740265491</v>
      </c>
      <c r="N10" s="6">
        <v>-0.10769915603082937</v>
      </c>
    </row>
    <row r="11" spans="1:15" ht="12.75" customHeight="1" x14ac:dyDescent="0.2">
      <c r="B11" s="33" t="s">
        <v>22</v>
      </c>
      <c r="E11" s="8">
        <v>66.149945014779419</v>
      </c>
      <c r="F11" s="8">
        <v>88.215039569241696</v>
      </c>
      <c r="G11" s="8">
        <v>58.902784507196834</v>
      </c>
      <c r="H11" s="8">
        <v>84.642331627701253</v>
      </c>
      <c r="I11" s="8">
        <v>83.815097110005354</v>
      </c>
      <c r="J11" s="8">
        <v>89.59612219146392</v>
      </c>
      <c r="K11" s="8">
        <v>81.524178640723221</v>
      </c>
      <c r="L11" s="8">
        <v>81.473118948502815</v>
      </c>
      <c r="M11" s="8">
        <v>87.800104867533335</v>
      </c>
      <c r="N11" s="8">
        <v>84.999368775499036</v>
      </c>
    </row>
    <row r="12" spans="1:15" ht="3" customHeight="1" x14ac:dyDescent="0.2">
      <c r="B12" s="20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2.75" customHeight="1" x14ac:dyDescent="0.2">
      <c r="B13" s="33" t="s">
        <v>23</v>
      </c>
      <c r="E13" s="8">
        <v>2.4276978623332633E-2</v>
      </c>
      <c r="F13" s="8">
        <v>1.7535595476084131E-2</v>
      </c>
      <c r="G13" s="8">
        <v>0.56371949342420502</v>
      </c>
      <c r="H13" s="8">
        <v>5.9929095757505657E-2</v>
      </c>
      <c r="I13" s="8">
        <v>0.13504189579062537</v>
      </c>
      <c r="J13" s="8">
        <v>6.8018199709647897E-2</v>
      </c>
      <c r="K13" s="8">
        <v>0.13037076007450535</v>
      </c>
      <c r="L13" s="8">
        <v>6.1076645704990863E-2</v>
      </c>
      <c r="M13" s="8">
        <v>7.0581672735184509E-2</v>
      </c>
      <c r="N13" s="8">
        <v>7.0401798695488488E-2</v>
      </c>
    </row>
    <row r="14" spans="1:15" ht="3" customHeight="1" x14ac:dyDescent="0.2">
      <c r="B14" s="20"/>
    </row>
    <row r="15" spans="1:15" ht="12" customHeight="1" x14ac:dyDescent="0.2">
      <c r="B15" t="s">
        <v>140</v>
      </c>
      <c r="E15" s="14">
        <v>0.9516048046213047</v>
      </c>
      <c r="F15" s="14">
        <v>0.18313318297785014</v>
      </c>
      <c r="G15" s="14">
        <v>0.57995587136979443</v>
      </c>
      <c r="H15" s="14">
        <v>0.36334979631463604</v>
      </c>
      <c r="I15" s="14">
        <v>0.28292212463924232</v>
      </c>
      <c r="J15" s="14">
        <v>0.23448611258313773</v>
      </c>
      <c r="K15" s="14">
        <v>0.25070343653845223</v>
      </c>
      <c r="L15" s="14">
        <v>0.37897184226184516</v>
      </c>
      <c r="M15" s="14">
        <v>0.26582831505648696</v>
      </c>
      <c r="N15" s="14">
        <v>0.30850237116778279</v>
      </c>
    </row>
    <row r="16" spans="1:15" ht="12" customHeight="1" x14ac:dyDescent="0.2">
      <c r="B16" t="s">
        <v>141</v>
      </c>
      <c r="E16" s="14">
        <v>1.175219977604417</v>
      </c>
      <c r="F16" s="14">
        <v>0.50390912012171307</v>
      </c>
      <c r="G16" s="14">
        <v>1.7488506077892318</v>
      </c>
      <c r="H16" s="14">
        <v>1.0396003203578481</v>
      </c>
      <c r="I16" s="14">
        <v>0.70078312737700732</v>
      </c>
      <c r="J16" s="14">
        <v>0.61945540349098172</v>
      </c>
      <c r="K16" s="14">
        <v>0.92982652294929924</v>
      </c>
      <c r="L16" s="14">
        <v>0.69028896035609721</v>
      </c>
      <c r="M16" s="14">
        <v>0.84933645690862591</v>
      </c>
      <c r="N16" s="14">
        <v>0.79279536394161554</v>
      </c>
    </row>
    <row r="17" spans="2:14" ht="12" customHeight="1" x14ac:dyDescent="0.2">
      <c r="B17" t="s">
        <v>142</v>
      </c>
      <c r="E17" s="14">
        <v>0.68439315754710106</v>
      </c>
      <c r="F17" s="14">
        <v>0.16227980639551276</v>
      </c>
      <c r="G17" s="14">
        <v>3.6790585758378018</v>
      </c>
      <c r="H17" s="14">
        <v>0.15339844842892192</v>
      </c>
      <c r="I17" s="14">
        <v>0.82340559241039901</v>
      </c>
      <c r="J17" s="14">
        <v>4.1451764882937767E-2</v>
      </c>
      <c r="K17" s="14">
        <v>8.9635129998640165E-2</v>
      </c>
      <c r="L17" s="14">
        <v>0.70601444540992031</v>
      </c>
      <c r="M17" s="14">
        <v>0.11995928164374302</v>
      </c>
      <c r="N17" s="14">
        <v>0.34379437454290912</v>
      </c>
    </row>
    <row r="18" spans="2:14" ht="12" customHeight="1" x14ac:dyDescent="0.2">
      <c r="B18" t="s">
        <v>143</v>
      </c>
      <c r="E18" s="14">
        <v>0.85039258370312498</v>
      </c>
      <c r="F18" s="14">
        <v>0.46147792511651003</v>
      </c>
      <c r="G18" s="14">
        <v>4.7597127824459875</v>
      </c>
      <c r="H18" s="14">
        <v>0.90512267082058273</v>
      </c>
      <c r="I18" s="14">
        <v>1.1319495493378826</v>
      </c>
      <c r="J18" s="14">
        <v>0.47942680759265111</v>
      </c>
      <c r="K18" s="14">
        <v>0.62773298063834071</v>
      </c>
      <c r="L18" s="14">
        <v>0.56867967012731568</v>
      </c>
      <c r="M18" s="14">
        <v>1.0335585917644019</v>
      </c>
      <c r="N18" s="14">
        <v>0.83099083156713094</v>
      </c>
    </row>
    <row r="19" spans="2:14" ht="12" customHeight="1" x14ac:dyDescent="0.2">
      <c r="B19" t="s">
        <v>214</v>
      </c>
      <c r="E19" s="14">
        <v>0</v>
      </c>
      <c r="F19" s="14">
        <v>0</v>
      </c>
      <c r="G19" s="14">
        <v>0</v>
      </c>
      <c r="H19" s="14">
        <v>1.3164352223311582E-3</v>
      </c>
      <c r="I19" s="14">
        <v>0</v>
      </c>
      <c r="J19" s="14">
        <v>0</v>
      </c>
      <c r="K19" s="14">
        <v>0</v>
      </c>
      <c r="L19" s="14">
        <v>1.2319150150839064E-3</v>
      </c>
      <c r="M19" s="14">
        <v>0</v>
      </c>
      <c r="N19" s="14">
        <v>4.7422080868120275E-4</v>
      </c>
    </row>
    <row r="20" spans="2:14" ht="12.75" customHeight="1" x14ac:dyDescent="0.2">
      <c r="B20" s="33" t="s">
        <v>144</v>
      </c>
      <c r="E20" s="8">
        <v>3.6616105234759475</v>
      </c>
      <c r="F20" s="8">
        <v>1.3108000346115858</v>
      </c>
      <c r="G20" s="8">
        <v>10.767577837442815</v>
      </c>
      <c r="H20" s="8">
        <v>2.4627876711443202</v>
      </c>
      <c r="I20" s="8">
        <v>2.9390603937645317</v>
      </c>
      <c r="J20" s="8">
        <v>1.3748200885497082</v>
      </c>
      <c r="K20" s="8">
        <v>1.8978980701247321</v>
      </c>
      <c r="L20" s="8">
        <v>2.3451868331702626</v>
      </c>
      <c r="M20" s="8">
        <v>2.2686826453732576</v>
      </c>
      <c r="N20" s="8">
        <v>2.2765571620281198</v>
      </c>
    </row>
    <row r="21" spans="2:14" ht="3" customHeight="1" x14ac:dyDescent="0.2">
      <c r="B21" s="20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s="13" customFormat="1" ht="12" customHeight="1" x14ac:dyDescent="0.2">
      <c r="B22" s="13" t="s">
        <v>215</v>
      </c>
      <c r="E22" s="14">
        <v>0.10105835532986972</v>
      </c>
      <c r="F22" s="14">
        <v>9.7402765717993403E-2</v>
      </c>
      <c r="G22" s="14">
        <v>0.2216580292156427</v>
      </c>
      <c r="H22" s="14">
        <v>4.5450178822735596E-2</v>
      </c>
      <c r="I22" s="14">
        <v>1.8902259904944561E-2</v>
      </c>
      <c r="J22" s="14">
        <v>2.1748135423609459E-3</v>
      </c>
      <c r="K22" s="14">
        <v>7.4297858370030223E-2</v>
      </c>
      <c r="L22" s="14">
        <v>7.289346169266471E-2</v>
      </c>
      <c r="M22" s="14">
        <v>3.6674661685781776E-2</v>
      </c>
      <c r="N22" s="14">
        <v>5.2806189798064423E-2</v>
      </c>
    </row>
    <row r="23" spans="2:14" s="13" customFormat="1" ht="12" customHeight="1" x14ac:dyDescent="0.2">
      <c r="B23" s="13" t="s">
        <v>216</v>
      </c>
      <c r="E23" s="14">
        <v>4.1411673318262592</v>
      </c>
      <c r="F23" s="14">
        <v>1.0278552921056026</v>
      </c>
      <c r="G23" s="14">
        <v>2.9619920924492793</v>
      </c>
      <c r="H23" s="14">
        <v>4.9240058446387289</v>
      </c>
      <c r="I23" s="14">
        <v>2.2940381852699319</v>
      </c>
      <c r="J23" s="14">
        <v>2.8844779280348405</v>
      </c>
      <c r="K23" s="14">
        <v>1.4180429340012923</v>
      </c>
      <c r="L23" s="14">
        <v>3.1201437773501901</v>
      </c>
      <c r="M23" s="14">
        <v>3.1912175742307998</v>
      </c>
      <c r="N23" s="14">
        <v>3.0606792932631195</v>
      </c>
    </row>
    <row r="24" spans="2:14" s="13" customFormat="1" ht="12" customHeight="1" x14ac:dyDescent="0.2">
      <c r="B24" s="13" t="s">
        <v>217</v>
      </c>
      <c r="E24" s="14">
        <v>1.9812061201537237E-2</v>
      </c>
      <c r="F24" s="14">
        <v>9.4580386326704749E-2</v>
      </c>
      <c r="G24" s="14">
        <v>0</v>
      </c>
      <c r="H24" s="14">
        <v>2.054941985157269E-2</v>
      </c>
      <c r="I24" s="14">
        <v>0.20411304547374326</v>
      </c>
      <c r="J24" s="14">
        <v>2.735241244091938E-2</v>
      </c>
      <c r="K24" s="14">
        <v>7.9108267337337987E-2</v>
      </c>
      <c r="L24" s="14">
        <v>9.9956704384641701E-2</v>
      </c>
      <c r="M24" s="14">
        <v>6.1578750930108041E-2</v>
      </c>
      <c r="N24" s="14">
        <v>7.7372211742359184E-2</v>
      </c>
    </row>
    <row r="25" spans="2:14" s="13" customFormat="1" ht="12" customHeight="1" x14ac:dyDescent="0.2">
      <c r="B25" s="13" t="s">
        <v>218</v>
      </c>
      <c r="E25" s="14">
        <v>0.19871771331988816</v>
      </c>
      <c r="F25" s="14">
        <v>0.19527606950164478</v>
      </c>
      <c r="G25" s="14">
        <v>1.0330134888788356</v>
      </c>
      <c r="H25" s="14">
        <v>0.1302612652497033</v>
      </c>
      <c r="I25" s="14">
        <v>0.23416924583491572</v>
      </c>
      <c r="J25" s="14">
        <v>9.0672761170821028E-2</v>
      </c>
      <c r="K25" s="14">
        <v>0.43145036165894129</v>
      </c>
      <c r="L25" s="14">
        <v>0.21045077646186508</v>
      </c>
      <c r="M25" s="14">
        <v>0.12916521638447409</v>
      </c>
      <c r="N25" s="14">
        <v>0.17804534669101413</v>
      </c>
    </row>
    <row r="26" spans="2:14" s="13" customFormat="1" ht="12" customHeight="1" x14ac:dyDescent="0.2">
      <c r="B26" s="13" t="s">
        <v>219</v>
      </c>
      <c r="E26" s="14">
        <v>0.3774027880395634</v>
      </c>
      <c r="F26" s="14">
        <v>0.33024734150411161</v>
      </c>
      <c r="G26" s="14">
        <v>0.91560851199383286</v>
      </c>
      <c r="H26" s="14">
        <v>0.11076187184500519</v>
      </c>
      <c r="I26" s="14">
        <v>0.21205648347258244</v>
      </c>
      <c r="J26" s="14">
        <v>0.14202398732344657</v>
      </c>
      <c r="K26" s="14">
        <v>0.12232793091776673</v>
      </c>
      <c r="L26" s="14">
        <v>0.19286727119836655</v>
      </c>
      <c r="M26" s="14">
        <v>0.23737862463547543</v>
      </c>
      <c r="N26" s="14">
        <v>0.21354950651260518</v>
      </c>
    </row>
    <row r="27" spans="2:14" ht="12.75" customHeight="1" x14ac:dyDescent="0.2">
      <c r="B27" s="33" t="s">
        <v>145</v>
      </c>
      <c r="E27" s="8">
        <v>4.8381582497171172</v>
      </c>
      <c r="F27" s="8">
        <v>1.745361855156057</v>
      </c>
      <c r="G27" s="8">
        <v>5.1322721225375902</v>
      </c>
      <c r="H27" s="8">
        <v>5.2310285804077461</v>
      </c>
      <c r="I27" s="8">
        <v>2.9632792199561178</v>
      </c>
      <c r="J27" s="8">
        <v>3.1467019025123886</v>
      </c>
      <c r="K27" s="8">
        <v>2.1252273522853686</v>
      </c>
      <c r="L27" s="8">
        <v>3.6963119910877285</v>
      </c>
      <c r="M27" s="8">
        <v>3.6560148278666391</v>
      </c>
      <c r="N27" s="8">
        <v>3.5824525480071623</v>
      </c>
    </row>
    <row r="28" spans="2:14" ht="3" customHeight="1" x14ac:dyDescent="0.2">
      <c r="B28" s="20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s="13" customFormat="1" ht="12" customHeight="1" x14ac:dyDescent="0.2">
      <c r="B29" s="13" t="s">
        <v>146</v>
      </c>
      <c r="E29" s="14">
        <v>2.6049725636969265</v>
      </c>
      <c r="F29" s="14">
        <v>3.5695018873675646</v>
      </c>
      <c r="G29" s="14">
        <v>0.93361297973322055</v>
      </c>
      <c r="H29" s="14">
        <v>1.0987531541015712</v>
      </c>
      <c r="I29" s="14">
        <v>1.5879891947400471</v>
      </c>
      <c r="J29" s="14">
        <v>2.0815337597031118</v>
      </c>
      <c r="K29" s="14">
        <v>1.4544052160635002</v>
      </c>
      <c r="L29" s="14">
        <v>2.8927527383468448</v>
      </c>
      <c r="M29" s="14">
        <v>1.4817817126853439</v>
      </c>
      <c r="N29" s="14">
        <v>2.0233364214747795</v>
      </c>
    </row>
    <row r="30" spans="2:14" s="13" customFormat="1" ht="12" customHeight="1" x14ac:dyDescent="0.2">
      <c r="B30" s="13" t="s">
        <v>220</v>
      </c>
      <c r="E30" s="14">
        <v>0.18459463945510285</v>
      </c>
      <c r="F30" s="14">
        <v>0.32149161173244051</v>
      </c>
      <c r="G30" s="14">
        <v>0</v>
      </c>
      <c r="H30" s="14">
        <v>0.23225267811342651</v>
      </c>
      <c r="I30" s="14">
        <v>1.083873605031167</v>
      </c>
      <c r="J30" s="14">
        <v>4.1681280205441595E-2</v>
      </c>
      <c r="K30" s="14">
        <v>1.4694047943380186</v>
      </c>
      <c r="L30" s="14">
        <v>0.47328219853117082</v>
      </c>
      <c r="M30" s="14">
        <v>0.23340502925120357</v>
      </c>
      <c r="N30" s="14">
        <v>0.39766599954628506</v>
      </c>
    </row>
    <row r="31" spans="2:14" s="13" customFormat="1" ht="12" customHeight="1" x14ac:dyDescent="0.2">
      <c r="B31" s="13" t="s">
        <v>147</v>
      </c>
      <c r="E31" s="14">
        <v>1.4292852361989792E-2</v>
      </c>
      <c r="F31" s="14">
        <v>0.10224052148307665</v>
      </c>
      <c r="G31" s="14">
        <v>1.0038359919371893E-2</v>
      </c>
      <c r="H31" s="14">
        <v>0.25641517930192764</v>
      </c>
      <c r="I31" s="14">
        <v>0.59257878158281518</v>
      </c>
      <c r="J31" s="14">
        <v>9.4323185701673876E-2</v>
      </c>
      <c r="K31" s="14">
        <v>0.73961291703681753</v>
      </c>
      <c r="L31" s="14">
        <v>0.20813903163886791</v>
      </c>
      <c r="M31" s="14">
        <v>0.22888964089766103</v>
      </c>
      <c r="N31" s="14">
        <v>0.25062009287771153</v>
      </c>
    </row>
    <row r="32" spans="2:14" s="13" customFormat="1" ht="12" customHeight="1" x14ac:dyDescent="0.2">
      <c r="B32" s="13" t="s">
        <v>221</v>
      </c>
      <c r="E32" s="14">
        <v>2.4481398299130374E-3</v>
      </c>
      <c r="F32" s="14">
        <v>8.9538246166345828E-3</v>
      </c>
      <c r="G32" s="14">
        <v>0.22859453591992868</v>
      </c>
      <c r="H32" s="14">
        <v>6.4713483422199252E-3</v>
      </c>
      <c r="I32" s="14">
        <v>2.3348452656788605E-2</v>
      </c>
      <c r="J32" s="14">
        <v>1.214941461993756E-2</v>
      </c>
      <c r="K32" s="14">
        <v>6.0292425544327108E-2</v>
      </c>
      <c r="L32" s="14">
        <v>1.7730481145721649E-2</v>
      </c>
      <c r="M32" s="14">
        <v>6.7545643756177368E-3</v>
      </c>
      <c r="N32" s="14">
        <v>1.4094997937485495E-2</v>
      </c>
    </row>
    <row r="33" spans="2:15" s="13" customFormat="1" ht="12" customHeight="1" x14ac:dyDescent="0.2">
      <c r="B33" s="13" t="s">
        <v>148</v>
      </c>
      <c r="E33" s="14">
        <v>9.4555116685688723E-2</v>
      </c>
      <c r="F33" s="14">
        <v>0.12864193985117642</v>
      </c>
      <c r="G33" s="14">
        <v>0</v>
      </c>
      <c r="H33" s="14">
        <v>6.1421763437020261E-3</v>
      </c>
      <c r="I33" s="14">
        <v>9.4759935527583689E-3</v>
      </c>
      <c r="J33" s="14">
        <v>3.8884361249288291E-2</v>
      </c>
      <c r="K33" s="14">
        <v>1.5515429127976548E-2</v>
      </c>
      <c r="L33" s="14">
        <v>2.8531984380084006E-2</v>
      </c>
      <c r="M33" s="14">
        <v>6.1829837485900749E-2</v>
      </c>
      <c r="N33" s="14">
        <v>4.6316986124980239E-2</v>
      </c>
    </row>
    <row r="34" spans="2:15" s="13" customFormat="1" ht="12" customHeight="1" x14ac:dyDescent="0.2">
      <c r="B34" s="13" t="s">
        <v>149</v>
      </c>
      <c r="E34" s="14">
        <v>2.6236347336203281E-2</v>
      </c>
      <c r="F34" s="14">
        <v>0.13656254555808811</v>
      </c>
      <c r="G34" s="14">
        <v>4.2415416779319148E-2</v>
      </c>
      <c r="H34" s="14">
        <v>3.5792655335406875E-2</v>
      </c>
      <c r="I34" s="14">
        <v>0.32542045187840207</v>
      </c>
      <c r="J34" s="14">
        <v>1.0055794116492045E-2</v>
      </c>
      <c r="K34" s="14">
        <v>3.502363618752069E-2</v>
      </c>
      <c r="L34" s="14">
        <v>0.25234239190232532</v>
      </c>
      <c r="M34" s="14">
        <v>3.1778142728501546E-2</v>
      </c>
      <c r="N34" s="14">
        <v>0.11687232837627493</v>
      </c>
    </row>
    <row r="35" spans="2:15" ht="12.75" customHeight="1" x14ac:dyDescent="0.2">
      <c r="B35" s="33" t="s">
        <v>150</v>
      </c>
      <c r="E35" s="8">
        <v>2.9270996593658243</v>
      </c>
      <c r="F35" s="8">
        <v>4.2673923306089812</v>
      </c>
      <c r="G35" s="8">
        <v>1.2146612923518403</v>
      </c>
      <c r="H35" s="8">
        <v>1.6358271915382538</v>
      </c>
      <c r="I35" s="8">
        <v>3.6226864794419784</v>
      </c>
      <c r="J35" s="8">
        <v>2.2786277955959449</v>
      </c>
      <c r="K35" s="8">
        <v>3.7742544182981606</v>
      </c>
      <c r="L35" s="8">
        <v>3.8727788259450149</v>
      </c>
      <c r="M35" s="8">
        <v>2.0444389274242285</v>
      </c>
      <c r="N35" s="8">
        <v>2.848906826337517</v>
      </c>
    </row>
    <row r="36" spans="2:15" ht="5.25" customHeight="1" x14ac:dyDescent="0.2">
      <c r="B36" s="20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5" ht="12.75" customHeight="1" x14ac:dyDescent="0.2">
      <c r="B37" s="34" t="s">
        <v>151</v>
      </c>
      <c r="E37" s="7">
        <v>77.60109042596163</v>
      </c>
      <c r="F37" s="7">
        <v>95.556129385094422</v>
      </c>
      <c r="G37" s="7">
        <v>76.581015252953264</v>
      </c>
      <c r="H37" s="7">
        <v>94.031904166549097</v>
      </c>
      <c r="I37" s="7">
        <v>93.475165098958612</v>
      </c>
      <c r="J37" s="7">
        <v>96.4642901778316</v>
      </c>
      <c r="K37" s="7">
        <v>89.451929241505965</v>
      </c>
      <c r="L37" s="7">
        <v>91.448473244410806</v>
      </c>
      <c r="M37" s="7">
        <v>95.839822940932649</v>
      </c>
      <c r="N37" s="7">
        <v>93.777687110567328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15" ht="12.75" customHeight="1" x14ac:dyDescent="0.2">
      <c r="B39" s="34" t="s">
        <v>152</v>
      </c>
      <c r="E39" s="7">
        <v>61.491157890774012</v>
      </c>
      <c r="F39" s="7">
        <v>59.317733002922495</v>
      </c>
      <c r="G39" s="7">
        <v>56.48278134109615</v>
      </c>
      <c r="H39" s="7">
        <v>64.317072355273169</v>
      </c>
      <c r="I39" s="7">
        <v>69.843127347789846</v>
      </c>
      <c r="J39" s="7">
        <v>72.490231616418953</v>
      </c>
      <c r="K39" s="7">
        <v>66.450297909236667</v>
      </c>
      <c r="L39" s="7">
        <v>66.395691874501551</v>
      </c>
      <c r="M39" s="7">
        <v>63.7065551215928</v>
      </c>
      <c r="N39" s="7">
        <v>64.895894229511413</v>
      </c>
    </row>
    <row r="40" spans="2:15" ht="6" customHeight="1" x14ac:dyDescent="0.2"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2:15" ht="12.75" customHeight="1" x14ac:dyDescent="0.2">
      <c r="B41" s="35" t="s">
        <v>27</v>
      </c>
      <c r="C41" s="10"/>
      <c r="D41" s="10"/>
      <c r="E41" s="11">
        <v>16.109932535187617</v>
      </c>
      <c r="F41" s="11">
        <v>36.238396382171928</v>
      </c>
      <c r="G41" s="11">
        <v>20.098233911857115</v>
      </c>
      <c r="H41" s="11">
        <v>29.714831811275928</v>
      </c>
      <c r="I41" s="11">
        <v>23.632037751168767</v>
      </c>
      <c r="J41" s="11">
        <v>23.974058561412647</v>
      </c>
      <c r="K41" s="11">
        <v>23.001631332269298</v>
      </c>
      <c r="L41" s="11">
        <v>25.052781369909255</v>
      </c>
      <c r="M41" s="11">
        <v>32.133267819339849</v>
      </c>
      <c r="N41" s="11">
        <v>28.881792881055915</v>
      </c>
    </row>
    <row r="42" spans="2:15" ht="6" customHeight="1" x14ac:dyDescent="0.2"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2:15" s="4" customFormat="1" ht="12.75" customHeight="1" x14ac:dyDescent="0.2">
      <c r="B43" s="4" t="s">
        <v>24</v>
      </c>
      <c r="E43" s="8">
        <v>2.0097994679249069</v>
      </c>
      <c r="F43" s="8">
        <v>3.4427615737148498</v>
      </c>
      <c r="G43" s="8">
        <v>2.2882825848130475</v>
      </c>
      <c r="H43" s="8">
        <v>2.6270173244609651</v>
      </c>
      <c r="I43" s="8">
        <v>2.7168822645021118</v>
      </c>
      <c r="J43" s="8">
        <v>2.2137876930128795</v>
      </c>
      <c r="K43" s="8">
        <v>2.9854404835912707</v>
      </c>
      <c r="L43" s="8">
        <v>2.7187532901952993</v>
      </c>
      <c r="M43" s="8">
        <v>2.80040680902031</v>
      </c>
      <c r="N43" s="8">
        <v>2.7798286286507445</v>
      </c>
    </row>
    <row r="44" spans="2:15" ht="6" customHeight="1" x14ac:dyDescent="0.2"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2:15" x14ac:dyDescent="0.2">
      <c r="B45" s="9" t="s">
        <v>28</v>
      </c>
      <c r="C45" s="10"/>
      <c r="D45" s="10"/>
      <c r="E45" s="11">
        <v>14.100133067262711</v>
      </c>
      <c r="F45" s="11">
        <v>32.795634808457081</v>
      </c>
      <c r="G45" s="11">
        <v>17.809951327044068</v>
      </c>
      <c r="H45" s="11">
        <v>27.087814486814963</v>
      </c>
      <c r="I45" s="11">
        <v>20.915155486666656</v>
      </c>
      <c r="J45" s="11">
        <v>21.760270868399768</v>
      </c>
      <c r="K45" s="11">
        <v>20.016190848678029</v>
      </c>
      <c r="L45" s="11">
        <v>22.334028079713956</v>
      </c>
      <c r="M45" s="11">
        <v>29.33286101031954</v>
      </c>
      <c r="N45" s="11">
        <v>26.101964252405171</v>
      </c>
    </row>
    <row r="46" spans="2:15" ht="6" customHeight="1" x14ac:dyDescent="0.2">
      <c r="O46" s="28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 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1" sqref="D1:M1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f>'fm-ES'!C1</f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153</v>
      </c>
    </row>
    <row r="2" spans="1:15" ht="15.75" customHeight="1" x14ac:dyDescent="0.2">
      <c r="D2" s="47" t="s">
        <v>135</v>
      </c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5.75" customHeight="1" x14ac:dyDescent="0.2">
      <c r="D3" s="48" t="s">
        <v>83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9" customHeight="1" x14ac:dyDescent="0.2"/>
    <row r="5" spans="1:15" ht="12.75" customHeight="1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136</v>
      </c>
      <c r="E7" s="6">
        <v>69.132654111876903</v>
      </c>
      <c r="F7" s="6">
        <v>87.410514848857375</v>
      </c>
      <c r="G7" s="6">
        <v>55.864826068059621</v>
      </c>
      <c r="H7" s="6">
        <v>85.190110707575684</v>
      </c>
      <c r="I7" s="6">
        <v>82.244420787700946</v>
      </c>
      <c r="J7" s="6">
        <v>89.652480796264811</v>
      </c>
      <c r="K7" s="6">
        <v>81.370260804871123</v>
      </c>
      <c r="L7" s="6">
        <v>80.989040173458619</v>
      </c>
      <c r="M7" s="6">
        <v>87.45673491632725</v>
      </c>
      <c r="N7" s="6">
        <v>84.724364122693373</v>
      </c>
    </row>
    <row r="8" spans="1:15" ht="12" customHeight="1" x14ac:dyDescent="0.2">
      <c r="B8" t="s">
        <v>137</v>
      </c>
      <c r="E8" s="6">
        <v>-2.3703331864596242</v>
      </c>
      <c r="F8" s="6">
        <v>-3.2051472972267514E-2</v>
      </c>
      <c r="G8" s="6">
        <v>0</v>
      </c>
      <c r="H8" s="6">
        <v>-0.10452931434122702</v>
      </c>
      <c r="I8" s="6">
        <v>9.2957990987445685E-2</v>
      </c>
      <c r="J8" s="6">
        <v>0</v>
      </c>
      <c r="K8" s="6">
        <v>-1.5831757452735004E-2</v>
      </c>
      <c r="L8" s="6">
        <v>-0.148347005415532</v>
      </c>
      <c r="M8" s="6">
        <v>-0.12255949190007953</v>
      </c>
      <c r="N8" s="6">
        <v>-0.12543316805085725</v>
      </c>
    </row>
    <row r="9" spans="1:15" ht="12" customHeight="1" x14ac:dyDescent="0.2">
      <c r="B9" t="s">
        <v>138</v>
      </c>
      <c r="E9" s="6">
        <v>0.17601859695371919</v>
      </c>
      <c r="F9" s="6">
        <v>0.34106790520419233</v>
      </c>
      <c r="G9" s="6">
        <v>3.347377740574998</v>
      </c>
      <c r="H9" s="6">
        <v>0.23474357325195414</v>
      </c>
      <c r="I9" s="6">
        <v>0.28318915054901272</v>
      </c>
      <c r="J9" s="6">
        <v>0.58737131051697189</v>
      </c>
      <c r="K9" s="6">
        <v>0.82752287032959759</v>
      </c>
      <c r="L9" s="6">
        <v>0.36254901488097274</v>
      </c>
      <c r="M9" s="6">
        <v>0.29708942672050986</v>
      </c>
      <c r="N9" s="6">
        <v>0.35344961528817298</v>
      </c>
    </row>
    <row r="10" spans="1:15" ht="12" customHeight="1" x14ac:dyDescent="0.2">
      <c r="B10" t="s">
        <v>139</v>
      </c>
      <c r="E10" s="6">
        <v>-0.22538483107327942</v>
      </c>
      <c r="F10" s="6">
        <v>-2.2417964386833997E-2</v>
      </c>
      <c r="G10" s="6">
        <v>0</v>
      </c>
      <c r="H10" s="6">
        <v>-1.8721208561548748E-2</v>
      </c>
      <c r="I10" s="6">
        <v>-0.25466008074151364</v>
      </c>
      <c r="J10" s="6">
        <v>-0.34532103684974225</v>
      </c>
      <c r="K10" s="6">
        <v>0</v>
      </c>
      <c r="L10" s="6">
        <v>-9.7564297047964085E-2</v>
      </c>
      <c r="M10" s="6">
        <v>-0.13195781488135402</v>
      </c>
      <c r="N10" s="6">
        <v>-0.11132994839851729</v>
      </c>
    </row>
    <row r="11" spans="1:15" ht="12.75" customHeight="1" x14ac:dyDescent="0.2">
      <c r="B11" s="33" t="s">
        <v>22</v>
      </c>
      <c r="E11" s="8">
        <v>66.712954691297725</v>
      </c>
      <c r="F11" s="8">
        <v>87.69711331670247</v>
      </c>
      <c r="G11" s="8">
        <v>59.212203808634619</v>
      </c>
      <c r="H11" s="8">
        <v>85.301603757924866</v>
      </c>
      <c r="I11" s="8">
        <v>82.365907848495894</v>
      </c>
      <c r="J11" s="8">
        <v>89.894531069932043</v>
      </c>
      <c r="K11" s="8">
        <v>82.181951917747995</v>
      </c>
      <c r="L11" s="8">
        <v>81.105677885876091</v>
      </c>
      <c r="M11" s="8">
        <v>87.49930703626633</v>
      </c>
      <c r="N11" s="8">
        <v>84.841050621532176</v>
      </c>
    </row>
    <row r="12" spans="1:15" ht="3" customHeight="1" x14ac:dyDescent="0.2">
      <c r="B12" s="20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2.75" customHeight="1" x14ac:dyDescent="0.2">
      <c r="B13" s="33" t="s">
        <v>23</v>
      </c>
      <c r="E13" s="8">
        <v>2.6647160778734583E-2</v>
      </c>
      <c r="F13" s="8">
        <v>2.0968237368971823E-2</v>
      </c>
      <c r="G13" s="8">
        <v>0.67823592622586937</v>
      </c>
      <c r="H13" s="8">
        <v>6.7355941709128633E-2</v>
      </c>
      <c r="I13" s="8">
        <v>0.17142897816805872</v>
      </c>
      <c r="J13" s="8">
        <v>8.3221010055627875E-2</v>
      </c>
      <c r="K13" s="8">
        <v>0.14705744750533703</v>
      </c>
      <c r="L13" s="8">
        <v>7.5911707789325517E-2</v>
      </c>
      <c r="M13" s="8">
        <v>8.1030025943880979E-2</v>
      </c>
      <c r="N13" s="8">
        <v>8.3170501688513879E-2</v>
      </c>
    </row>
    <row r="14" spans="1:15" ht="3" customHeight="1" x14ac:dyDescent="0.2">
      <c r="B14" s="20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5" ht="12" customHeight="1" x14ac:dyDescent="0.2">
      <c r="B15" t="s">
        <v>140</v>
      </c>
      <c r="E15" s="14">
        <v>1.0445107943617429</v>
      </c>
      <c r="F15" s="14">
        <v>0.21898201609703286</v>
      </c>
      <c r="G15" s="14">
        <v>0.69777063269413298</v>
      </c>
      <c r="H15" s="14">
        <v>0.40837872474535442</v>
      </c>
      <c r="I15" s="14">
        <v>0.35915558237748324</v>
      </c>
      <c r="J15" s="14">
        <v>0.28689631916880109</v>
      </c>
      <c r="K15" s="14">
        <v>0.28279199597433902</v>
      </c>
      <c r="L15" s="14">
        <v>0.47102127856069781</v>
      </c>
      <c r="M15" s="14">
        <v>0.30517943866903735</v>
      </c>
      <c r="N15" s="14">
        <v>0.36445513406697744</v>
      </c>
    </row>
    <row r="16" spans="1:15" ht="12" customHeight="1" x14ac:dyDescent="0.2">
      <c r="B16" t="s">
        <v>141</v>
      </c>
      <c r="E16" s="14">
        <v>1.2899577076493223</v>
      </c>
      <c r="F16" s="14">
        <v>0.60255074072119974</v>
      </c>
      <c r="G16" s="14">
        <v>2.1041197362178607</v>
      </c>
      <c r="H16" s="14">
        <v>1.1684350930665395</v>
      </c>
      <c r="I16" s="14">
        <v>0.88960936708055793</v>
      </c>
      <c r="J16" s="14">
        <v>0.75791045018828651</v>
      </c>
      <c r="K16" s="14">
        <v>1.0488388271230644</v>
      </c>
      <c r="L16" s="14">
        <v>0.85795500463227659</v>
      </c>
      <c r="M16" s="14">
        <v>0.97506551589677337</v>
      </c>
      <c r="N16" s="14">
        <v>0.93658385690616619</v>
      </c>
    </row>
    <row r="17" spans="2:14" ht="12" customHeight="1" x14ac:dyDescent="0.2">
      <c r="B17" t="s">
        <v>142</v>
      </c>
      <c r="E17" s="14">
        <v>0.75121104598641042</v>
      </c>
      <c r="F17" s="14">
        <v>0.19404653268448707</v>
      </c>
      <c r="G17" s="14">
        <v>4.4264385566401936</v>
      </c>
      <c r="H17" s="14">
        <v>0.17240869097136677</v>
      </c>
      <c r="I17" s="14">
        <v>1.0452724948680614</v>
      </c>
      <c r="J17" s="14">
        <v>5.0716686958375598E-2</v>
      </c>
      <c r="K17" s="14">
        <v>0.10110789732970804</v>
      </c>
      <c r="L17" s="14">
        <v>0.8775000928156913</v>
      </c>
      <c r="M17" s="14">
        <v>0.13771710597269982</v>
      </c>
      <c r="N17" s="14">
        <v>0.40614801238387871</v>
      </c>
    </row>
    <row r="18" spans="2:14" ht="12" customHeight="1" x14ac:dyDescent="0.2">
      <c r="B18" t="s">
        <v>143</v>
      </c>
      <c r="E18" s="14">
        <v>0.93341713788064218</v>
      </c>
      <c r="F18" s="14">
        <v>0.55181352053773614</v>
      </c>
      <c r="G18" s="14">
        <v>5.7266215648535379</v>
      </c>
      <c r="H18" s="14">
        <v>1.0172920029043915</v>
      </c>
      <c r="I18" s="14">
        <v>1.4369537205079632</v>
      </c>
      <c r="J18" s="14">
        <v>0.58658393409295551</v>
      </c>
      <c r="K18" s="14">
        <v>0.70807909530354707</v>
      </c>
      <c r="L18" s="14">
        <v>0.70680772406771564</v>
      </c>
      <c r="M18" s="14">
        <v>1.1865584401691589</v>
      </c>
      <c r="N18" s="14">
        <v>0.98170679784666637</v>
      </c>
    </row>
    <row r="19" spans="2:14" ht="12" customHeight="1" x14ac:dyDescent="0.2">
      <c r="B19" t="s">
        <v>214</v>
      </c>
      <c r="E19" s="14">
        <v>0</v>
      </c>
      <c r="F19" s="14">
        <v>0</v>
      </c>
      <c r="G19" s="14">
        <v>0</v>
      </c>
      <c r="H19" s="14">
        <v>1.4795773735345463E-3</v>
      </c>
      <c r="I19" s="14">
        <v>0</v>
      </c>
      <c r="J19" s="14">
        <v>0</v>
      </c>
      <c r="K19" s="14">
        <v>0</v>
      </c>
      <c r="L19" s="14">
        <v>1.5311379917308798E-3</v>
      </c>
      <c r="M19" s="14">
        <v>0</v>
      </c>
      <c r="N19" s="14">
        <v>5.6022975690961374E-4</v>
      </c>
    </row>
    <row r="20" spans="2:14" ht="12.75" customHeight="1" x14ac:dyDescent="0.2">
      <c r="B20" s="33" t="s">
        <v>144</v>
      </c>
      <c r="E20" s="8">
        <v>4.0190966858781172</v>
      </c>
      <c r="F20" s="8">
        <v>1.5673928100404555</v>
      </c>
      <c r="G20" s="8">
        <v>12.954950490405723</v>
      </c>
      <c r="H20" s="8">
        <v>2.7679940890611867</v>
      </c>
      <c r="I20" s="8">
        <v>3.7309911648340659</v>
      </c>
      <c r="J20" s="8">
        <v>1.6821073904084183</v>
      </c>
      <c r="K20" s="8">
        <v>2.1408178157306583</v>
      </c>
      <c r="L20" s="8">
        <v>2.9148152380681118</v>
      </c>
      <c r="M20" s="8">
        <v>2.6045205007076691</v>
      </c>
      <c r="N20" s="8">
        <v>2.6894540309605985</v>
      </c>
    </row>
    <row r="21" spans="2:14" ht="3" customHeight="1" x14ac:dyDescent="0.2">
      <c r="B21" s="20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ht="12" customHeight="1" x14ac:dyDescent="0.2">
      <c r="B22" s="13" t="s">
        <v>215</v>
      </c>
      <c r="E22" s="14">
        <v>0.11092476886400356</v>
      </c>
      <c r="F22" s="14">
        <v>0.11646962971714928</v>
      </c>
      <c r="G22" s="14">
        <v>0.26668660655547427</v>
      </c>
      <c r="H22" s="14">
        <v>5.1082692918326615E-2</v>
      </c>
      <c r="I22" s="14">
        <v>2.3995479933099854E-2</v>
      </c>
      <c r="J22" s="14">
        <v>2.6609081165119954E-3</v>
      </c>
      <c r="K22" s="14">
        <v>8.3807545501503364E-2</v>
      </c>
      <c r="L22" s="14">
        <v>9.0598740318736756E-2</v>
      </c>
      <c r="M22" s="14">
        <v>4.2103688857469616E-2</v>
      </c>
      <c r="N22" s="14">
        <v>6.2383595009559686E-2</v>
      </c>
    </row>
    <row r="23" spans="2:14" ht="12" customHeight="1" x14ac:dyDescent="0.2">
      <c r="B23" s="13" t="s">
        <v>216</v>
      </c>
      <c r="E23" s="14">
        <v>4.0612877456634502</v>
      </c>
      <c r="F23" s="14">
        <v>1.1566654744923932</v>
      </c>
      <c r="G23" s="14">
        <v>2.9073597488169449</v>
      </c>
      <c r="H23" s="14">
        <v>4.9846618500490916</v>
      </c>
      <c r="I23" s="14">
        <v>2.5467429285304046</v>
      </c>
      <c r="J23" s="14">
        <v>2.6136032123539241</v>
      </c>
      <c r="K23" s="14">
        <v>1.3071739789752166</v>
      </c>
      <c r="L23" s="14">
        <v>3.1249441280672063</v>
      </c>
      <c r="M23" s="14">
        <v>3.4181361465093976</v>
      </c>
      <c r="N23" s="14">
        <v>3.1819156767328538</v>
      </c>
    </row>
    <row r="24" spans="2:14" ht="12" customHeight="1" x14ac:dyDescent="0.2">
      <c r="B24" s="13" t="s">
        <v>217</v>
      </c>
      <c r="E24" s="14">
        <v>2.1746329656034426E-2</v>
      </c>
      <c r="F24" s="14">
        <v>0.11309476166076946</v>
      </c>
      <c r="G24" s="14">
        <v>0</v>
      </c>
      <c r="H24" s="14">
        <v>2.3096052229447994E-2</v>
      </c>
      <c r="I24" s="14">
        <v>0.25911137141162216</v>
      </c>
      <c r="J24" s="14">
        <v>3.3465975290559717E-2</v>
      </c>
      <c r="K24" s="14">
        <v>8.9233658410446975E-2</v>
      </c>
      <c r="L24" s="14">
        <v>0.12423544297899893</v>
      </c>
      <c r="M24" s="14">
        <v>7.0694382721409946E-2</v>
      </c>
      <c r="N24" s="14">
        <v>9.1405131496651859E-2</v>
      </c>
    </row>
    <row r="25" spans="2:14" ht="12" customHeight="1" x14ac:dyDescent="0.2">
      <c r="B25" s="13" t="s">
        <v>218</v>
      </c>
      <c r="E25" s="14">
        <v>0.21811869337514114</v>
      </c>
      <c r="F25" s="14">
        <v>0.23350190664324616</v>
      </c>
      <c r="G25" s="14">
        <v>1.2428643476168113</v>
      </c>
      <c r="H25" s="14">
        <v>0.14640418111126766</v>
      </c>
      <c r="I25" s="14">
        <v>0.29726622465449198</v>
      </c>
      <c r="J25" s="14">
        <v>0.11093911337524141</v>
      </c>
      <c r="K25" s="14">
        <v>0.48667346017280766</v>
      </c>
      <c r="L25" s="14">
        <v>0.26156770173618615</v>
      </c>
      <c r="M25" s="14">
        <v>0.1482858145619376</v>
      </c>
      <c r="N25" s="14">
        <v>0.21033725106438181</v>
      </c>
    </row>
    <row r="26" spans="2:14" ht="12" customHeight="1" x14ac:dyDescent="0.2">
      <c r="B26" s="13" t="s">
        <v>219</v>
      </c>
      <c r="E26" s="14">
        <v>0.41424894453576799</v>
      </c>
      <c r="F26" s="14">
        <v>0.39489418289640343</v>
      </c>
      <c r="G26" s="14">
        <v>1.1016092124476502</v>
      </c>
      <c r="H26" s="14">
        <v>0.12448828218222951</v>
      </c>
      <c r="I26" s="14">
        <v>0.2691951713413398</v>
      </c>
      <c r="J26" s="14">
        <v>0.17376789929223083</v>
      </c>
      <c r="K26" s="14">
        <v>0.13798518371063673</v>
      </c>
      <c r="L26" s="14">
        <v>0.23971329408056655</v>
      </c>
      <c r="M26" s="14">
        <v>0.27251828084186092</v>
      </c>
      <c r="N26" s="14">
        <v>0.2522807644277712</v>
      </c>
    </row>
    <row r="27" spans="2:14" ht="12.75" customHeight="1" x14ac:dyDescent="0.2">
      <c r="B27" s="33" t="s">
        <v>145</v>
      </c>
      <c r="E27" s="8">
        <v>4.8263264820943963</v>
      </c>
      <c r="F27" s="8">
        <v>2.0146259554099615</v>
      </c>
      <c r="G27" s="8">
        <v>5.5185199154368814</v>
      </c>
      <c r="H27" s="8">
        <v>5.3297330584903637</v>
      </c>
      <c r="I27" s="8">
        <v>3.3963111758709581</v>
      </c>
      <c r="J27" s="8">
        <v>2.9344371084284675</v>
      </c>
      <c r="K27" s="8">
        <v>2.1048738267706115</v>
      </c>
      <c r="L27" s="8">
        <v>3.8410593071816952</v>
      </c>
      <c r="M27" s="8">
        <v>3.9517383134920756</v>
      </c>
      <c r="N27" s="8">
        <v>3.7983224187312179</v>
      </c>
    </row>
    <row r="28" spans="2:14" ht="3" customHeight="1" x14ac:dyDescent="0.2">
      <c r="B28" s="20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ht="11.25" customHeight="1" x14ac:dyDescent="0.2">
      <c r="B29" s="13" t="s">
        <v>146</v>
      </c>
      <c r="E29" s="14">
        <v>2.8592982597228742</v>
      </c>
      <c r="F29" s="14">
        <v>4.2682418721049267</v>
      </c>
      <c r="G29" s="14">
        <v>1.123271186170171</v>
      </c>
      <c r="H29" s="14">
        <v>1.2349185727721879</v>
      </c>
      <c r="I29" s="14">
        <v>2.0158733954555657</v>
      </c>
      <c r="J29" s="14">
        <v>2.5467792838805536</v>
      </c>
      <c r="K29" s="14">
        <v>1.6405604952407733</v>
      </c>
      <c r="L29" s="14">
        <v>3.5953808210232605</v>
      </c>
      <c r="M29" s="14">
        <v>1.7011329707720042</v>
      </c>
      <c r="N29" s="14">
        <v>2.3903069009156392</v>
      </c>
    </row>
    <row r="30" spans="2:14" ht="11.25" customHeight="1" x14ac:dyDescent="0.2">
      <c r="B30" s="13" t="s">
        <v>220</v>
      </c>
      <c r="E30" s="14">
        <v>0.18978850317434096</v>
      </c>
      <c r="F30" s="14">
        <v>0.31930497480838965</v>
      </c>
      <c r="G30" s="14">
        <v>0</v>
      </c>
      <c r="H30" s="14">
        <v>0.23618811814026386</v>
      </c>
      <c r="I30" s="14">
        <v>1.0354431323401556</v>
      </c>
      <c r="J30" s="14">
        <v>4.223200121920731E-2</v>
      </c>
      <c r="K30" s="14">
        <v>1.1033986481808638</v>
      </c>
      <c r="L30" s="14">
        <v>0.4864971610091427</v>
      </c>
      <c r="M30" s="14">
        <v>0.23237175789055139</v>
      </c>
      <c r="N30" s="14">
        <v>0.37841970415001597</v>
      </c>
    </row>
    <row r="31" spans="2:14" ht="11.25" customHeight="1" x14ac:dyDescent="0.2">
      <c r="B31" s="13" t="s">
        <v>147</v>
      </c>
      <c r="E31" s="14">
        <v>1.5688275744108023E-2</v>
      </c>
      <c r="F31" s="14">
        <v>0.12225438971310863</v>
      </c>
      <c r="G31" s="14">
        <v>1.2077596068831457E-2</v>
      </c>
      <c r="H31" s="14">
        <v>0.2881919984289657</v>
      </c>
      <c r="I31" s="14">
        <v>0.75224932541170175</v>
      </c>
      <c r="J31" s="14">
        <v>0.11540544764880681</v>
      </c>
      <c r="K31" s="14">
        <v>0.83427900289338452</v>
      </c>
      <c r="L31" s="14">
        <v>0.25869445132334451</v>
      </c>
      <c r="M31" s="14">
        <v>0.26277265501781666</v>
      </c>
      <c r="N31" s="14">
        <v>0.29607480553187854</v>
      </c>
    </row>
    <row r="32" spans="2:14" ht="11.25" customHeight="1" x14ac:dyDescent="0.2">
      <c r="B32" s="13" t="s">
        <v>221</v>
      </c>
      <c r="E32" s="14">
        <v>2.6871538122053736E-3</v>
      </c>
      <c r="F32" s="14">
        <v>1.0706560845213027E-2</v>
      </c>
      <c r="G32" s="14">
        <v>0.27503222543903683</v>
      </c>
      <c r="H32" s="14">
        <v>7.2733245213939413E-3</v>
      </c>
      <c r="I32" s="14">
        <v>2.9639700756011064E-2</v>
      </c>
      <c r="J32" s="14">
        <v>1.4864941450551219E-2</v>
      </c>
      <c r="K32" s="14">
        <v>6.8009499978271618E-2</v>
      </c>
      <c r="L32" s="14">
        <v>2.2037082884336971E-2</v>
      </c>
      <c r="M32" s="14">
        <v>7.7544567220646605E-3</v>
      </c>
      <c r="N32" s="14">
        <v>1.6651393451320443E-2</v>
      </c>
    </row>
    <row r="33" spans="2:14" ht="11.25" customHeight="1" x14ac:dyDescent="0.2">
      <c r="B33" s="13" t="s">
        <v>148</v>
      </c>
      <c r="E33" s="14">
        <v>0.10378661347726119</v>
      </c>
      <c r="F33" s="14">
        <v>0.15382395961878206</v>
      </c>
      <c r="G33" s="14">
        <v>0</v>
      </c>
      <c r="H33" s="14">
        <v>6.9033591537507599E-3</v>
      </c>
      <c r="I33" s="14">
        <v>1.2029303071952652E-2</v>
      </c>
      <c r="J33" s="14">
        <v>4.7575440578364568E-2</v>
      </c>
      <c r="K33" s="14">
        <v>1.7501312435443707E-2</v>
      </c>
      <c r="L33" s="14">
        <v>3.5462190759004794E-2</v>
      </c>
      <c r="M33" s="14">
        <v>7.0982638147239499E-2</v>
      </c>
      <c r="N33" s="14">
        <v>5.4717451032418034E-2</v>
      </c>
    </row>
    <row r="34" spans="2:14" ht="11.25" customHeight="1" x14ac:dyDescent="0.2">
      <c r="B34" s="13" t="s">
        <v>149</v>
      </c>
      <c r="E34" s="14">
        <v>2.8797824332333216E-2</v>
      </c>
      <c r="F34" s="14">
        <v>0.16329504606093193</v>
      </c>
      <c r="G34" s="14">
        <v>5.1031869256169017E-2</v>
      </c>
      <c r="H34" s="14">
        <v>4.0228339438688136E-2</v>
      </c>
      <c r="I34" s="14">
        <v>0.41310509759871944</v>
      </c>
      <c r="J34" s="14">
        <v>1.2303373903722577E-2</v>
      </c>
      <c r="K34" s="14">
        <v>3.950645479974832E-2</v>
      </c>
      <c r="L34" s="14">
        <v>0.31363447838104636</v>
      </c>
      <c r="M34" s="14">
        <v>3.6482327918182227E-2</v>
      </c>
      <c r="N34" s="14">
        <v>0.13806934431609111</v>
      </c>
    </row>
    <row r="35" spans="2:14" ht="12.75" customHeight="1" x14ac:dyDescent="0.2">
      <c r="B35" s="33" t="s">
        <v>150</v>
      </c>
      <c r="E35" s="8">
        <v>3.200046630263123</v>
      </c>
      <c r="F35" s="8">
        <v>5.0376268031513511</v>
      </c>
      <c r="G35" s="8">
        <v>1.4614128769342083</v>
      </c>
      <c r="H35" s="8">
        <v>1.8137037124552504</v>
      </c>
      <c r="I35" s="8">
        <v>4.2583399546341054</v>
      </c>
      <c r="J35" s="8">
        <v>2.7791604886812058</v>
      </c>
      <c r="K35" s="8">
        <v>3.7032554135284852</v>
      </c>
      <c r="L35" s="8">
        <v>4.7117061853801356</v>
      </c>
      <c r="M35" s="8">
        <v>2.3114968064678587</v>
      </c>
      <c r="N35" s="8">
        <v>3.2742395993973634</v>
      </c>
    </row>
    <row r="36" spans="2:14" ht="6" customHeight="1" x14ac:dyDescent="0.2">
      <c r="B36" s="20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4" ht="12.75" customHeight="1" x14ac:dyDescent="0.2">
      <c r="B37" s="34" t="s">
        <v>151</v>
      </c>
      <c r="E37" s="7">
        <v>78.785071650312091</v>
      </c>
      <c r="F37" s="7">
        <v>96.337727122673229</v>
      </c>
      <c r="G37" s="7">
        <v>79.825323017637302</v>
      </c>
      <c r="H37" s="7">
        <v>95.280390559640793</v>
      </c>
      <c r="I37" s="7">
        <v>93.922979122003085</v>
      </c>
      <c r="J37" s="7">
        <v>97.373457067505754</v>
      </c>
      <c r="K37" s="7">
        <v>90.277956421283079</v>
      </c>
      <c r="L37" s="7">
        <v>92.649170324295369</v>
      </c>
      <c r="M37" s="7">
        <v>96.4480926828778</v>
      </c>
      <c r="N37" s="7">
        <v>94.686237172309873</v>
      </c>
    </row>
    <row r="38" spans="2:14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14" ht="12.75" customHeight="1" x14ac:dyDescent="0.2">
      <c r="B39" s="34" t="s">
        <v>152</v>
      </c>
      <c r="E39" s="7">
        <v>64.527864187327822</v>
      </c>
      <c r="F39" s="7">
        <v>66.909169634752544</v>
      </c>
      <c r="G39" s="7">
        <v>63.51214153225807</v>
      </c>
      <c r="H39" s="7">
        <v>68.237750095076507</v>
      </c>
      <c r="I39" s="7">
        <v>79.84976846325435</v>
      </c>
      <c r="J39" s="7">
        <v>80.922854676666191</v>
      </c>
      <c r="K39" s="7">
        <v>70.257835024912339</v>
      </c>
      <c r="L39" s="7">
        <v>75.27957376973643</v>
      </c>
      <c r="M39" s="7">
        <v>68.954199319099274</v>
      </c>
      <c r="N39" s="7">
        <v>71.337186180776612</v>
      </c>
    </row>
    <row r="40" spans="2:14" ht="6" customHeight="1" x14ac:dyDescent="0.2"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2:14" ht="12.75" customHeight="1" x14ac:dyDescent="0.2">
      <c r="B41" s="35" t="s">
        <v>27</v>
      </c>
      <c r="C41" s="10"/>
      <c r="D41" s="10"/>
      <c r="E41" s="11">
        <v>14.257207462984269</v>
      </c>
      <c r="F41" s="11">
        <v>29.428557487920685</v>
      </c>
      <c r="G41" s="11">
        <v>16.313181485379232</v>
      </c>
      <c r="H41" s="11">
        <v>27.042640464564286</v>
      </c>
      <c r="I41" s="11">
        <v>14.073210658748735</v>
      </c>
      <c r="J41" s="11">
        <v>16.450602390839563</v>
      </c>
      <c r="K41" s="11">
        <v>20.02012139637074</v>
      </c>
      <c r="L41" s="11">
        <v>17.369596554558939</v>
      </c>
      <c r="M41" s="11">
        <v>27.493893363778525</v>
      </c>
      <c r="N41" s="11">
        <v>23.349050991533261</v>
      </c>
    </row>
    <row r="42" spans="2:14" ht="6" customHeight="1" x14ac:dyDescent="0.2"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2:14" s="4" customFormat="1" ht="12.75" customHeight="1" x14ac:dyDescent="0.2">
      <c r="B43" s="4" t="s">
        <v>24</v>
      </c>
      <c r="E43" s="8">
        <v>2.2060179063360881</v>
      </c>
      <c r="F43" s="8">
        <v>4.1166917873352062</v>
      </c>
      <c r="G43" s="8">
        <v>2.7531342741935489</v>
      </c>
      <c r="H43" s="8">
        <v>2.9525762659801655</v>
      </c>
      <c r="I43" s="8">
        <v>3.448947066980165</v>
      </c>
      <c r="J43" s="8">
        <v>2.7085934154049336</v>
      </c>
      <c r="K43" s="8">
        <v>3.3675592360214064</v>
      </c>
      <c r="L43" s="8">
        <v>3.3791182036001719</v>
      </c>
      <c r="M43" s="8">
        <v>3.2149569087106662</v>
      </c>
      <c r="N43" s="8">
        <v>3.2840033342470809</v>
      </c>
    </row>
    <row r="44" spans="2:14" ht="6" customHeight="1" x14ac:dyDescent="0.2"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2:14" ht="12.75" customHeight="1" x14ac:dyDescent="0.2">
      <c r="B45" s="9" t="s">
        <v>28</v>
      </c>
      <c r="C45" s="10"/>
      <c r="D45" s="10"/>
      <c r="E45" s="11">
        <v>12.051189556648181</v>
      </c>
      <c r="F45" s="11">
        <v>25.311865700585479</v>
      </c>
      <c r="G45" s="11">
        <v>13.560047211185683</v>
      </c>
      <c r="H45" s="11">
        <v>24.09006419858412</v>
      </c>
      <c r="I45" s="11">
        <v>10.624263591768571</v>
      </c>
      <c r="J45" s="11">
        <v>13.742008975434629</v>
      </c>
      <c r="K45" s="11">
        <v>16.652562160349333</v>
      </c>
      <c r="L45" s="11">
        <v>13.990478350958767</v>
      </c>
      <c r="M45" s="11">
        <v>24.278936455067861</v>
      </c>
      <c r="N45" s="11">
        <v>20.065047657286179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f>'fm-ES'!C1</f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154</v>
      </c>
    </row>
    <row r="2" spans="1:15" ht="15.75" customHeight="1" x14ac:dyDescent="0.2">
      <c r="D2" s="47" t="s">
        <v>135</v>
      </c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5.75" customHeight="1" x14ac:dyDescent="0.2">
      <c r="D3" s="48" t="s">
        <v>84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9" customHeight="1" x14ac:dyDescent="0.2"/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136</v>
      </c>
      <c r="E7" s="6">
        <v>514.68526765218985</v>
      </c>
      <c r="F7" s="6">
        <v>749.33106579818309</v>
      </c>
      <c r="G7" s="6">
        <v>381.61651194539252</v>
      </c>
      <c r="H7" s="6">
        <v>636.89616772021111</v>
      </c>
      <c r="I7" s="6">
        <v>514.04348108062868</v>
      </c>
      <c r="J7" s="6">
        <v>556.87241828108654</v>
      </c>
      <c r="K7" s="6">
        <v>549.6803129990418</v>
      </c>
      <c r="L7" s="6">
        <v>578.18416608698135</v>
      </c>
      <c r="M7" s="6">
        <v>645.40894144918616</v>
      </c>
      <c r="N7" s="6">
        <v>613.22180200281036</v>
      </c>
    </row>
    <row r="8" spans="1:15" ht="12" customHeight="1" x14ac:dyDescent="0.2">
      <c r="B8" t="s">
        <v>137</v>
      </c>
      <c r="E8" s="6">
        <v>-18.073836195023414</v>
      </c>
      <c r="F8" s="6">
        <v>-0.15934867872385775</v>
      </c>
      <c r="G8" s="6">
        <v>0</v>
      </c>
      <c r="H8" s="6">
        <v>-0.65866741071853696</v>
      </c>
      <c r="I8" s="6">
        <v>0.4345558515460467</v>
      </c>
      <c r="J8" s="6">
        <v>0</v>
      </c>
      <c r="K8" s="6">
        <v>-8.6846587884594914E-2</v>
      </c>
      <c r="L8" s="6">
        <v>-0.51742845448895347</v>
      </c>
      <c r="M8" s="6">
        <v>-1.0974817907906729</v>
      </c>
      <c r="N8" s="6">
        <v>-0.80833851641968846</v>
      </c>
    </row>
    <row r="9" spans="1:15" ht="12" customHeight="1" x14ac:dyDescent="0.2">
      <c r="B9" t="s">
        <v>138</v>
      </c>
      <c r="E9" s="6">
        <v>1.3435579836562299</v>
      </c>
      <c r="F9" s="6">
        <v>3.6351845813325303</v>
      </c>
      <c r="G9" s="6">
        <v>18.913845278725827</v>
      </c>
      <c r="H9" s="6">
        <v>1.6657240316691837</v>
      </c>
      <c r="I9" s="6">
        <v>2.0488598167338457</v>
      </c>
      <c r="J9" s="6">
        <v>3.8797755949185739</v>
      </c>
      <c r="K9" s="6">
        <v>5.0463408921537312</v>
      </c>
      <c r="L9" s="6">
        <v>3.1196915007756272</v>
      </c>
      <c r="M9" s="6">
        <v>2.2354236752184025</v>
      </c>
      <c r="N9" s="6">
        <v>2.7547398090649713</v>
      </c>
    </row>
    <row r="10" spans="1:15" ht="12" customHeight="1" x14ac:dyDescent="0.2">
      <c r="B10" t="s">
        <v>139</v>
      </c>
      <c r="E10" s="6">
        <v>-1.7564227343678267</v>
      </c>
      <c r="F10" s="6">
        <v>-0.23344934859299099</v>
      </c>
      <c r="G10" s="6">
        <v>0</v>
      </c>
      <c r="H10" s="6">
        <v>-0.14516439292795202</v>
      </c>
      <c r="I10" s="6">
        <v>-1.4672560286754348</v>
      </c>
      <c r="J10" s="6">
        <v>-1.8357825303027355</v>
      </c>
      <c r="K10" s="6">
        <v>0</v>
      </c>
      <c r="L10" s="6">
        <v>-0.65284076649829115</v>
      </c>
      <c r="M10" s="6">
        <v>-0.95606031823133208</v>
      </c>
      <c r="N10" s="6">
        <v>-0.77846761640553785</v>
      </c>
    </row>
    <row r="11" spans="1:15" ht="12.75" customHeight="1" x14ac:dyDescent="0.2">
      <c r="B11" s="33" t="s">
        <v>22</v>
      </c>
      <c r="E11" s="8">
        <v>496.19856670645487</v>
      </c>
      <c r="F11" s="8">
        <v>752.57345235219873</v>
      </c>
      <c r="G11" s="8">
        <v>400.53035722411829</v>
      </c>
      <c r="H11" s="8">
        <v>637.75805994823372</v>
      </c>
      <c r="I11" s="8">
        <v>515.05964072023323</v>
      </c>
      <c r="J11" s="8">
        <v>558.91641134570239</v>
      </c>
      <c r="K11" s="8">
        <v>554.63980730331093</v>
      </c>
      <c r="L11" s="8">
        <v>580.13358836676969</v>
      </c>
      <c r="M11" s="8">
        <v>645.59082301538251</v>
      </c>
      <c r="N11" s="8">
        <v>614.3897356790502</v>
      </c>
    </row>
    <row r="12" spans="1:15" ht="3" customHeight="1" x14ac:dyDescent="0.2">
      <c r="B12" s="20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2" customHeight="1" x14ac:dyDescent="0.2">
      <c r="B13" s="33" t="s">
        <v>23</v>
      </c>
      <c r="E13" s="8">
        <v>0.18210448994582681</v>
      </c>
      <c r="F13" s="8">
        <v>0.14959834163118851</v>
      </c>
      <c r="G13" s="8">
        <v>3.8332104664391351</v>
      </c>
      <c r="H13" s="8">
        <v>0.45155022445353132</v>
      </c>
      <c r="I13" s="8">
        <v>0.82985801754557242</v>
      </c>
      <c r="J13" s="8">
        <v>0.4243095254353948</v>
      </c>
      <c r="K13" s="8">
        <v>0.88696156712445429</v>
      </c>
      <c r="L13" s="8">
        <v>0.43489943794392233</v>
      </c>
      <c r="M13" s="8">
        <v>0.51898434813555494</v>
      </c>
      <c r="N13" s="8">
        <v>0.50887604361032401</v>
      </c>
    </row>
    <row r="14" spans="1:15" ht="3" customHeight="1" x14ac:dyDescent="0.2">
      <c r="B14" s="20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1:15" ht="12" customHeight="1" x14ac:dyDescent="0.2">
      <c r="B15" t="s">
        <v>140</v>
      </c>
      <c r="E15" s="6">
        <v>7.1381002662749058</v>
      </c>
      <c r="F15" s="6">
        <v>1.5623319155880342</v>
      </c>
      <c r="G15" s="6">
        <v>3.943615472127417</v>
      </c>
      <c r="H15" s="6">
        <v>2.7377466655747131</v>
      </c>
      <c r="I15" s="6">
        <v>1.7386100224549854</v>
      </c>
      <c r="J15" s="6">
        <v>1.4627657241158811</v>
      </c>
      <c r="K15" s="6">
        <v>1.7056302565740447</v>
      </c>
      <c r="L15" s="6">
        <v>2.6984887479303974</v>
      </c>
      <c r="M15" s="6">
        <v>1.9546254637967975</v>
      </c>
      <c r="N15" s="6">
        <v>2.2299070335304552</v>
      </c>
    </row>
    <row r="16" spans="1:15" ht="12" customHeight="1" x14ac:dyDescent="0.2">
      <c r="B16" t="s">
        <v>141</v>
      </c>
      <c r="E16" s="6">
        <v>8.8154641447066382</v>
      </c>
      <c r="F16" s="6">
        <v>4.2989112520217434</v>
      </c>
      <c r="G16" s="6">
        <v>11.891929465301478</v>
      </c>
      <c r="H16" s="6">
        <v>7.8331193231921352</v>
      </c>
      <c r="I16" s="6">
        <v>4.3064449992329044</v>
      </c>
      <c r="J16" s="6">
        <v>3.8642720537392785</v>
      </c>
      <c r="K16" s="6">
        <v>6.3259613541999355</v>
      </c>
      <c r="L16" s="6">
        <v>4.9152385074943608</v>
      </c>
      <c r="M16" s="6">
        <v>6.2451385799582075</v>
      </c>
      <c r="N16" s="6">
        <v>5.7304582506507655</v>
      </c>
    </row>
    <row r="17" spans="2:14" ht="12" customHeight="1" x14ac:dyDescent="0.2">
      <c r="B17" t="s">
        <v>142</v>
      </c>
      <c r="E17" s="6">
        <v>5.1337140758424384</v>
      </c>
      <c r="F17" s="6">
        <v>1.3844291715162385</v>
      </c>
      <c r="G17" s="6">
        <v>25.017062571103526</v>
      </c>
      <c r="H17" s="6">
        <v>1.1558176031752985</v>
      </c>
      <c r="I17" s="6">
        <v>5.0599832633649005</v>
      </c>
      <c r="J17" s="6">
        <v>0.2585834197467608</v>
      </c>
      <c r="K17" s="6">
        <v>0.60982167571595869</v>
      </c>
      <c r="L17" s="6">
        <v>5.0272126431457629</v>
      </c>
      <c r="M17" s="6">
        <v>0.88205602352709189</v>
      </c>
      <c r="N17" s="6">
        <v>2.4850035705706004</v>
      </c>
    </row>
    <row r="18" spans="2:14" ht="12" customHeight="1" x14ac:dyDescent="0.2">
      <c r="B18" t="s">
        <v>143</v>
      </c>
      <c r="E18" s="6">
        <v>6.3788954182352402</v>
      </c>
      <c r="F18" s="6">
        <v>3.9369254606144799</v>
      </c>
      <c r="G18" s="6">
        <v>32.365353811149035</v>
      </c>
      <c r="H18" s="6">
        <v>6.8198650421957394</v>
      </c>
      <c r="I18" s="6">
        <v>6.9560442962942295</v>
      </c>
      <c r="J18" s="6">
        <v>2.9907489771710276</v>
      </c>
      <c r="K18" s="6">
        <v>4.2707047801554356</v>
      </c>
      <c r="L18" s="6">
        <v>4.0493132203606788</v>
      </c>
      <c r="M18" s="6">
        <v>7.599716912622247</v>
      </c>
      <c r="N18" s="6">
        <v>6.0065415156989932</v>
      </c>
    </row>
    <row r="19" spans="2:14" ht="13.5" customHeight="1" x14ac:dyDescent="0.2">
      <c r="B19" t="s">
        <v>214</v>
      </c>
      <c r="E19" s="6">
        <v>0</v>
      </c>
      <c r="F19" s="6">
        <v>0</v>
      </c>
      <c r="G19" s="6">
        <v>0</v>
      </c>
      <c r="H19" s="6">
        <v>9.9189986534717889E-3</v>
      </c>
      <c r="I19" s="6">
        <v>0</v>
      </c>
      <c r="J19" s="6">
        <v>0</v>
      </c>
      <c r="K19" s="6">
        <v>0</v>
      </c>
      <c r="L19" s="6">
        <v>8.7719150498628551E-3</v>
      </c>
      <c r="M19" s="6">
        <v>0</v>
      </c>
      <c r="N19" s="6">
        <v>3.4277477762110209E-3</v>
      </c>
    </row>
    <row r="20" spans="2:14" ht="12.75" customHeight="1" x14ac:dyDescent="0.2">
      <c r="B20" s="33" t="s">
        <v>144</v>
      </c>
      <c r="E20" s="8">
        <v>27.466173905059222</v>
      </c>
      <c r="F20" s="8">
        <v>11.182597799740494</v>
      </c>
      <c r="G20" s="8">
        <v>73.21796131968145</v>
      </c>
      <c r="H20" s="8">
        <v>18.556467632791357</v>
      </c>
      <c r="I20" s="8">
        <v>18.061082581347019</v>
      </c>
      <c r="J20" s="8">
        <v>8.5763701747729471</v>
      </c>
      <c r="K20" s="8">
        <v>12.912118066645373</v>
      </c>
      <c r="L20" s="8">
        <v>16.699025033981062</v>
      </c>
      <c r="M20" s="8">
        <v>16.681536979904344</v>
      </c>
      <c r="N20" s="8">
        <v>16.455338118227022</v>
      </c>
    </row>
    <row r="21" spans="2:14" ht="3" customHeight="1" x14ac:dyDescent="0.2">
      <c r="B21" s="20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ht="12" customHeight="1" x14ac:dyDescent="0.2">
      <c r="B22" s="13" t="s">
        <v>215</v>
      </c>
      <c r="E22" s="14">
        <v>0.75805068405105136</v>
      </c>
      <c r="F22" s="14">
        <v>0.83095508456362421</v>
      </c>
      <c r="G22" s="14">
        <v>1.5072423208191126</v>
      </c>
      <c r="H22" s="14">
        <v>0.34245533308066045</v>
      </c>
      <c r="I22" s="14">
        <v>0.11615796594094757</v>
      </c>
      <c r="J22" s="14">
        <v>1.3566870425986165E-2</v>
      </c>
      <c r="K22" s="14">
        <v>0.50547641860960291</v>
      </c>
      <c r="L22" s="14">
        <v>0.51904169186121907</v>
      </c>
      <c r="M22" s="14">
        <v>0.26966738886310571</v>
      </c>
      <c r="N22" s="14">
        <v>0.38169202265420094</v>
      </c>
    </row>
    <row r="23" spans="2:14" ht="12" customHeight="1" x14ac:dyDescent="0.2">
      <c r="B23" s="13" t="s">
        <v>216</v>
      </c>
      <c r="E23" s="14">
        <v>31.063386282251404</v>
      </c>
      <c r="F23" s="14">
        <v>8.7687610806004024</v>
      </c>
      <c r="G23" s="14">
        <v>20.141114903299204</v>
      </c>
      <c r="H23" s="14">
        <v>37.101109507040242</v>
      </c>
      <c r="I23" s="14">
        <v>14.097298986038856</v>
      </c>
      <c r="J23" s="14">
        <v>17.993882019781402</v>
      </c>
      <c r="K23" s="14">
        <v>9.6474821675715958</v>
      </c>
      <c r="L23" s="14">
        <v>22.21714633164509</v>
      </c>
      <c r="M23" s="14">
        <v>23.464901132830441</v>
      </c>
      <c r="N23" s="14">
        <v>22.123104783906435</v>
      </c>
    </row>
    <row r="24" spans="2:14" ht="12" customHeight="1" x14ac:dyDescent="0.2">
      <c r="B24" s="13" t="s">
        <v>217</v>
      </c>
      <c r="E24" s="14">
        <v>0.14861261592140299</v>
      </c>
      <c r="F24" s="14">
        <v>0.80687701564565251</v>
      </c>
      <c r="G24" s="14">
        <v>0</v>
      </c>
      <c r="H24" s="14">
        <v>0.15483455955874931</v>
      </c>
      <c r="I24" s="14">
        <v>1.2543133098090629</v>
      </c>
      <c r="J24" s="14">
        <v>0.17062917266058542</v>
      </c>
      <c r="K24" s="14">
        <v>0.53820344937719578</v>
      </c>
      <c r="L24" s="14">
        <v>0.71174692149237084</v>
      </c>
      <c r="M24" s="14">
        <v>0.45278620741064923</v>
      </c>
      <c r="N24" s="14">
        <v>0.55925936164121193</v>
      </c>
    </row>
    <row r="25" spans="2:14" ht="12" customHeight="1" x14ac:dyDescent="0.2">
      <c r="B25" s="13" t="s">
        <v>218</v>
      </c>
      <c r="E25" s="14">
        <v>1.4906050867688918</v>
      </c>
      <c r="F25" s="14">
        <v>1.6659243877714218</v>
      </c>
      <c r="G25" s="14">
        <v>7.0243412969283279</v>
      </c>
      <c r="H25" s="14">
        <v>0.9814849167607842</v>
      </c>
      <c r="I25" s="14">
        <v>1.4390143516645979</v>
      </c>
      <c r="J25" s="14">
        <v>0.56563267517430038</v>
      </c>
      <c r="K25" s="14">
        <v>2.9353199190886832</v>
      </c>
      <c r="L25" s="14">
        <v>1.4985257186553098</v>
      </c>
      <c r="M25" s="14">
        <v>0.94974691062638716</v>
      </c>
      <c r="N25" s="14">
        <v>1.2869417157825802</v>
      </c>
    </row>
    <row r="26" spans="2:14" ht="12" customHeight="1" x14ac:dyDescent="0.2">
      <c r="B26" s="13" t="s">
        <v>219</v>
      </c>
      <c r="E26" s="14">
        <v>2.8309429804425577</v>
      </c>
      <c r="F26" s="14">
        <v>2.8173810626792797</v>
      </c>
      <c r="G26" s="14">
        <v>6.2260045506257065</v>
      </c>
      <c r="H26" s="14">
        <v>0.83456203468983148</v>
      </c>
      <c r="I26" s="14">
        <v>1.3031272402683456</v>
      </c>
      <c r="J26" s="14">
        <v>0.88597068018409431</v>
      </c>
      <c r="K26" s="14">
        <v>0.83224315979984809</v>
      </c>
      <c r="L26" s="14">
        <v>1.3733214532947713</v>
      </c>
      <c r="M26" s="14">
        <v>1.7454359750012607</v>
      </c>
      <c r="N26" s="14">
        <v>1.543571755305674</v>
      </c>
    </row>
    <row r="27" spans="2:14" ht="12.75" customHeight="1" x14ac:dyDescent="0.2">
      <c r="B27" s="33" t="s">
        <v>145</v>
      </c>
      <c r="E27" s="8">
        <v>36.29159764943531</v>
      </c>
      <c r="F27" s="8">
        <v>14.889898631260381</v>
      </c>
      <c r="G27" s="8">
        <v>34.898703071672351</v>
      </c>
      <c r="H27" s="8">
        <v>39.414446351130266</v>
      </c>
      <c r="I27" s="8">
        <v>18.20991185372181</v>
      </c>
      <c r="J27" s="8">
        <v>19.629681418226369</v>
      </c>
      <c r="K27" s="8">
        <v>14.458725114446928</v>
      </c>
      <c r="L27" s="8">
        <v>26.319782116948758</v>
      </c>
      <c r="M27" s="8">
        <v>26.882537614731845</v>
      </c>
      <c r="N27" s="8">
        <v>25.894569639290097</v>
      </c>
    </row>
    <row r="28" spans="2:14" ht="3" customHeight="1" x14ac:dyDescent="0.2">
      <c r="B28" s="20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ht="12" customHeight="1" x14ac:dyDescent="0.2">
      <c r="B29" s="13" t="s">
        <v>146</v>
      </c>
      <c r="E29" s="14">
        <v>19.540207510788726</v>
      </c>
      <c r="F29" s="14">
        <v>30.451863669407061</v>
      </c>
      <c r="G29" s="14">
        <v>6.3484323094425488</v>
      </c>
      <c r="H29" s="14">
        <v>8.2788206142998888</v>
      </c>
      <c r="I29" s="14">
        <v>9.7584942607288809</v>
      </c>
      <c r="J29" s="14">
        <v>12.98497469100322</v>
      </c>
      <c r="K29" s="14">
        <v>9.8948685191099752</v>
      </c>
      <c r="L29" s="14">
        <v>20.597996590945456</v>
      </c>
      <c r="M29" s="14">
        <v>10.895484428691319</v>
      </c>
      <c r="N29" s="14">
        <v>14.625016009977854</v>
      </c>
    </row>
    <row r="30" spans="2:14" ht="12" customHeight="1" x14ac:dyDescent="0.2">
      <c r="B30" s="13" t="s">
        <v>220</v>
      </c>
      <c r="E30" s="14">
        <v>1.3846662381783124</v>
      </c>
      <c r="F30" s="14">
        <v>2.7426848451827457</v>
      </c>
      <c r="G30" s="14">
        <v>0</v>
      </c>
      <c r="H30" s="14">
        <v>1.7499638131769553</v>
      </c>
      <c r="I30" s="14">
        <v>6.6606085161578257</v>
      </c>
      <c r="J30" s="14">
        <v>0.26001517680571656</v>
      </c>
      <c r="K30" s="14">
        <v>9.9969163206643241</v>
      </c>
      <c r="L30" s="14">
        <v>3.3700305534829118</v>
      </c>
      <c r="M30" s="14">
        <v>1.7162182796655614</v>
      </c>
      <c r="N30" s="14">
        <v>2.8743967381109874</v>
      </c>
    </row>
    <row r="31" spans="2:14" ht="12" customHeight="1" x14ac:dyDescent="0.2">
      <c r="B31" s="13" t="s">
        <v>147</v>
      </c>
      <c r="E31" s="14">
        <v>0.10721237719217704</v>
      </c>
      <c r="F31" s="14">
        <v>0.87222657948720517</v>
      </c>
      <c r="G31" s="14">
        <v>6.8259385665529013E-2</v>
      </c>
      <c r="H31" s="14">
        <v>1.9320220053975503</v>
      </c>
      <c r="I31" s="14">
        <v>3.6415088076542212</v>
      </c>
      <c r="J31" s="14">
        <v>0.58840466718431816</v>
      </c>
      <c r="K31" s="14">
        <v>5.0318662834025334</v>
      </c>
      <c r="L31" s="14">
        <v>1.4820648191971542</v>
      </c>
      <c r="M31" s="14">
        <v>1.6830168012869684</v>
      </c>
      <c r="N31" s="14">
        <v>1.8115241893817484</v>
      </c>
    </row>
    <row r="32" spans="2:14" ht="12" customHeight="1" x14ac:dyDescent="0.2">
      <c r="B32" s="13" t="s">
        <v>221</v>
      </c>
      <c r="E32" s="14">
        <v>1.8363786612799558E-2</v>
      </c>
      <c r="F32" s="14">
        <v>7.6386189207654109E-2</v>
      </c>
      <c r="G32" s="14">
        <v>1.5544095563139932</v>
      </c>
      <c r="H32" s="14">
        <v>4.8759934711352954E-2</v>
      </c>
      <c r="I32" s="14">
        <v>0.1434806622128621</v>
      </c>
      <c r="J32" s="14">
        <v>7.5790191062236209E-2</v>
      </c>
      <c r="K32" s="14">
        <v>0.4101921643777281</v>
      </c>
      <c r="L32" s="14">
        <v>0.12625081478761624</v>
      </c>
      <c r="M32" s="14">
        <v>4.9666054282560761E-2</v>
      </c>
      <c r="N32" s="14">
        <v>0.10188101608237651</v>
      </c>
    </row>
    <row r="33" spans="2:14" ht="12" customHeight="1" x14ac:dyDescent="0.2">
      <c r="B33" s="13" t="s">
        <v>148</v>
      </c>
      <c r="E33" s="14">
        <v>0.7092691212928105</v>
      </c>
      <c r="F33" s="14">
        <v>1.0974603566900145</v>
      </c>
      <c r="G33" s="14">
        <v>0</v>
      </c>
      <c r="H33" s="14">
        <v>4.6279708905577144E-2</v>
      </c>
      <c r="I33" s="14">
        <v>5.8231774501736423E-2</v>
      </c>
      <c r="J33" s="14">
        <v>0.24256750309437702</v>
      </c>
      <c r="K33" s="14">
        <v>0.10555732992654104</v>
      </c>
      <c r="L33" s="14">
        <v>0.20316348134536383</v>
      </c>
      <c r="M33" s="14">
        <v>0.454632437280726</v>
      </c>
      <c r="N33" s="14">
        <v>0.33478696692368193</v>
      </c>
    </row>
    <row r="34" spans="2:14" ht="12" customHeight="1" x14ac:dyDescent="0.2">
      <c r="B34" s="13" t="s">
        <v>149</v>
      </c>
      <c r="E34" s="14">
        <v>0.19680194656138283</v>
      </c>
      <c r="F34" s="14">
        <v>1.1650320271294206</v>
      </c>
      <c r="G34" s="14">
        <v>0.28841865756541374</v>
      </c>
      <c r="H34" s="14">
        <v>0.26968839336219474</v>
      </c>
      <c r="I34" s="14">
        <v>1.9997702896832585</v>
      </c>
      <c r="J34" s="14">
        <v>6.2729817132154864E-2</v>
      </c>
      <c r="K34" s="14">
        <v>0.23827903758117941</v>
      </c>
      <c r="L34" s="14">
        <v>1.7968171490265448</v>
      </c>
      <c r="M34" s="14">
        <v>0.23366347168885682</v>
      </c>
      <c r="N34" s="14">
        <v>0.84477284918370188</v>
      </c>
    </row>
    <row r="35" spans="2:14" ht="12.75" customHeight="1" x14ac:dyDescent="0.2">
      <c r="B35" s="33" t="s">
        <v>150</v>
      </c>
      <c r="E35" s="8">
        <v>21.956520980626205</v>
      </c>
      <c r="F35" s="8">
        <v>36.405653667104097</v>
      </c>
      <c r="G35" s="8">
        <v>8.2595199089874853</v>
      </c>
      <c r="H35" s="8">
        <v>12.325534469853519</v>
      </c>
      <c r="I35" s="8">
        <v>22.262094310938785</v>
      </c>
      <c r="J35" s="8">
        <v>14.214482046282022</v>
      </c>
      <c r="K35" s="8">
        <v>25.677679655062281</v>
      </c>
      <c r="L35" s="8">
        <v>27.576323408785051</v>
      </c>
      <c r="M35" s="8">
        <v>15.032681472895991</v>
      </c>
      <c r="N35" s="8">
        <v>20.592377769660352</v>
      </c>
    </row>
    <row r="36" spans="2:14" ht="6" customHeight="1" x14ac:dyDescent="0.2">
      <c r="B36" s="20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4" ht="12.75" customHeight="1" x14ac:dyDescent="0.2">
      <c r="B37" s="34" t="s">
        <v>151</v>
      </c>
      <c r="E37" s="7">
        <v>582.09496373152137</v>
      </c>
      <c r="F37" s="7">
        <v>815.20120079193487</v>
      </c>
      <c r="G37" s="7">
        <v>520.73975199089875</v>
      </c>
      <c r="H37" s="7">
        <v>708.5060586264625</v>
      </c>
      <c r="I37" s="7">
        <v>574.4225874837864</v>
      </c>
      <c r="J37" s="7">
        <v>601.76125451041912</v>
      </c>
      <c r="K37" s="7">
        <v>608.57529170658995</v>
      </c>
      <c r="L37" s="7">
        <v>651.16361836442854</v>
      </c>
      <c r="M37" s="7">
        <v>704.7065634310502</v>
      </c>
      <c r="N37" s="7">
        <v>677.84089724983812</v>
      </c>
    </row>
    <row r="38" spans="2:14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14" ht="12.75" customHeight="1" x14ac:dyDescent="0.2">
      <c r="B39" s="34" t="s">
        <v>152</v>
      </c>
      <c r="E39" s="7">
        <v>449.92263244881093</v>
      </c>
      <c r="F39" s="7">
        <v>485.11497587211733</v>
      </c>
      <c r="G39" s="7">
        <v>383.46577929465303</v>
      </c>
      <c r="H39" s="7">
        <v>470.62119890753883</v>
      </c>
      <c r="I39" s="7">
        <v>410.22689465682924</v>
      </c>
      <c r="J39" s="7">
        <v>425.17929727229023</v>
      </c>
      <c r="K39" s="7">
        <v>432.43275950175666</v>
      </c>
      <c r="L39" s="7">
        <v>452.48197731900763</v>
      </c>
      <c r="M39" s="7">
        <v>452.00600597314968</v>
      </c>
      <c r="N39" s="7">
        <v>450.98194350929504</v>
      </c>
    </row>
    <row r="40" spans="2:14" ht="6" customHeight="1" x14ac:dyDescent="0.2"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2:14" ht="12.75" customHeight="1" x14ac:dyDescent="0.2">
      <c r="B41" s="35" t="s">
        <v>27</v>
      </c>
      <c r="C41" s="10"/>
      <c r="D41" s="10"/>
      <c r="E41" s="11">
        <v>132.17233128271045</v>
      </c>
      <c r="F41" s="11">
        <v>330.08622491981754</v>
      </c>
      <c r="G41" s="11">
        <v>137.27397269624572</v>
      </c>
      <c r="H41" s="11">
        <v>237.88485971892368</v>
      </c>
      <c r="I41" s="11">
        <v>164.19569282695716</v>
      </c>
      <c r="J41" s="11">
        <v>176.58195723812889</v>
      </c>
      <c r="K41" s="11">
        <v>176.14253220483329</v>
      </c>
      <c r="L41" s="11">
        <v>198.68164104542092</v>
      </c>
      <c r="M41" s="11">
        <v>252.70055745790052</v>
      </c>
      <c r="N41" s="11">
        <v>226.85895374054309</v>
      </c>
    </row>
    <row r="42" spans="2:14" ht="6" customHeight="1" x14ac:dyDescent="0.2"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2:14" s="4" customFormat="1" ht="12.75" customHeight="1" x14ac:dyDescent="0.2">
      <c r="B43" s="4" t="s">
        <v>24</v>
      </c>
      <c r="E43" s="8">
        <v>14.705435680837388</v>
      </c>
      <c r="F43" s="8">
        <v>28.155748934030349</v>
      </c>
      <c r="G43" s="8">
        <v>15.535319681456203</v>
      </c>
      <c r="H43" s="8">
        <v>19.22242411718436</v>
      </c>
      <c r="I43" s="8">
        <v>15.957735812214954</v>
      </c>
      <c r="J43" s="8">
        <v>12.984600471493971</v>
      </c>
      <c r="K43" s="8">
        <v>19.428088470137336</v>
      </c>
      <c r="L43" s="8">
        <v>18.528112741341353</v>
      </c>
      <c r="M43" s="8">
        <v>19.869237858322855</v>
      </c>
      <c r="N43" s="8">
        <v>19.317901886643433</v>
      </c>
    </row>
    <row r="44" spans="2:14" ht="6" customHeight="1" x14ac:dyDescent="0.2"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2:14" ht="12.75" customHeight="1" x14ac:dyDescent="0.2">
      <c r="B45" s="9" t="s">
        <v>28</v>
      </c>
      <c r="C45" s="10"/>
      <c r="D45" s="10"/>
      <c r="E45" s="11">
        <v>117.46689560187306</v>
      </c>
      <c r="F45" s="11">
        <v>301.93047598578721</v>
      </c>
      <c r="G45" s="11">
        <v>121.73865301478952</v>
      </c>
      <c r="H45" s="11">
        <v>218.66243560173933</v>
      </c>
      <c r="I45" s="11">
        <v>148.23795701474219</v>
      </c>
      <c r="J45" s="11">
        <v>163.59735676663493</v>
      </c>
      <c r="K45" s="11">
        <v>156.71444373469595</v>
      </c>
      <c r="L45" s="11">
        <v>180.15352830407957</v>
      </c>
      <c r="M45" s="11">
        <v>232.83131959957765</v>
      </c>
      <c r="N45" s="11">
        <v>207.54105185389966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1</v>
      </c>
      <c r="C1" s="12">
        <f>'fm-ES'!C1</f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155</v>
      </c>
    </row>
    <row r="2" spans="1:15" ht="15.75" customHeight="1" x14ac:dyDescent="0.2">
      <c r="D2" s="47" t="s">
        <v>135</v>
      </c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15.75" customHeight="1" x14ac:dyDescent="0.2">
      <c r="D3" s="48" t="s">
        <v>85</v>
      </c>
      <c r="E3" s="48"/>
      <c r="F3" s="48"/>
      <c r="G3" s="48"/>
      <c r="H3" s="48"/>
      <c r="I3" s="48"/>
      <c r="J3" s="48"/>
      <c r="K3" s="48"/>
      <c r="L3" s="48"/>
      <c r="M3" s="48"/>
      <c r="N3" s="2"/>
    </row>
    <row r="4" spans="1:15" ht="9" customHeight="1" x14ac:dyDescent="0.2"/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136</v>
      </c>
      <c r="E7" s="6">
        <v>472.23601322192633</v>
      </c>
      <c r="F7" s="6">
        <v>624.69371424533949</v>
      </c>
      <c r="G7" s="6">
        <v>315.85298976109215</v>
      </c>
      <c r="H7" s="6">
        <v>571.06581697466731</v>
      </c>
      <c r="I7" s="6">
        <v>397.90707415724069</v>
      </c>
      <c r="J7" s="6">
        <v>456.90920756362067</v>
      </c>
      <c r="K7" s="6">
        <v>493.003291280741</v>
      </c>
      <c r="L7" s="6">
        <v>462.58717528502831</v>
      </c>
      <c r="M7" s="6">
        <v>560.92787566037691</v>
      </c>
      <c r="N7" s="6">
        <v>518.30065415486081</v>
      </c>
    </row>
    <row r="8" spans="1:15" ht="12" customHeight="1" x14ac:dyDescent="0.2">
      <c r="B8" t="s">
        <v>137</v>
      </c>
      <c r="E8" s="6">
        <v>-16.191432375355799</v>
      </c>
      <c r="F8" s="6">
        <v>-0.22906115737564081</v>
      </c>
      <c r="G8" s="6">
        <v>0</v>
      </c>
      <c r="H8" s="6">
        <v>-0.70070478599303299</v>
      </c>
      <c r="I8" s="6">
        <v>0.44974044268399838</v>
      </c>
      <c r="J8" s="6">
        <v>0</v>
      </c>
      <c r="K8" s="6">
        <v>-9.5920898541467056E-2</v>
      </c>
      <c r="L8" s="6">
        <v>-0.84731739072582202</v>
      </c>
      <c r="M8" s="6">
        <v>-0.78606908317923541</v>
      </c>
      <c r="N8" s="6">
        <v>-0.76733645305769183</v>
      </c>
    </row>
    <row r="9" spans="1:15" ht="12" customHeight="1" x14ac:dyDescent="0.2">
      <c r="B9" t="s">
        <v>138</v>
      </c>
      <c r="E9" s="6">
        <v>1.2023597465797446</v>
      </c>
      <c r="F9" s="6">
        <v>2.4374982446939497</v>
      </c>
      <c r="G9" s="6">
        <v>18.925670079635953</v>
      </c>
      <c r="H9" s="6">
        <v>1.5735867617173884</v>
      </c>
      <c r="I9" s="6">
        <v>1.370098606675128</v>
      </c>
      <c r="J9" s="6">
        <v>2.9935073480431376</v>
      </c>
      <c r="K9" s="6">
        <v>5.0137666347279888</v>
      </c>
      <c r="L9" s="6">
        <v>2.0707804949529485</v>
      </c>
      <c r="M9" s="6">
        <v>1.9054649269828139</v>
      </c>
      <c r="N9" s="6">
        <v>2.162225337558783</v>
      </c>
    </row>
    <row r="10" spans="1:15" ht="12" customHeight="1" x14ac:dyDescent="0.2">
      <c r="B10" t="s">
        <v>139</v>
      </c>
      <c r="E10" s="6">
        <v>-1.5395739601505831</v>
      </c>
      <c r="F10" s="6">
        <v>-0.16021369354529252</v>
      </c>
      <c r="G10" s="6">
        <v>0</v>
      </c>
      <c r="H10" s="6">
        <v>-0.1254962832323594</v>
      </c>
      <c r="I10" s="6">
        <v>-1.2320719954253199</v>
      </c>
      <c r="J10" s="6">
        <v>-1.7599107119034365</v>
      </c>
      <c r="K10" s="6">
        <v>0</v>
      </c>
      <c r="L10" s="6">
        <v>-0.55726049454871285</v>
      </c>
      <c r="M10" s="6">
        <v>-0.84634781814115778</v>
      </c>
      <c r="N10" s="6">
        <v>-0.68106011392917432</v>
      </c>
    </row>
    <row r="11" spans="1:15" ht="12.75" customHeight="1" x14ac:dyDescent="0.2">
      <c r="B11" s="33" t="s">
        <v>22</v>
      </c>
      <c r="E11" s="8">
        <v>455.70736663299971</v>
      </c>
      <c r="F11" s="8">
        <v>626.74193763911262</v>
      </c>
      <c r="G11" s="8">
        <v>334.7786598407281</v>
      </c>
      <c r="H11" s="8">
        <v>571.81320266715932</v>
      </c>
      <c r="I11" s="8">
        <v>398.4948412111745</v>
      </c>
      <c r="J11" s="8">
        <v>458.14280419976041</v>
      </c>
      <c r="K11" s="8">
        <v>497.9211370169275</v>
      </c>
      <c r="L11" s="8">
        <v>463.25337789470666</v>
      </c>
      <c r="M11" s="8">
        <v>561.20092368603935</v>
      </c>
      <c r="N11" s="8">
        <v>519.01448292543262</v>
      </c>
    </row>
    <row r="12" spans="1:15" ht="3" customHeight="1" x14ac:dyDescent="0.2">
      <c r="B12" s="20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2.75" customHeight="1" x14ac:dyDescent="0.2">
      <c r="B13" s="33" t="s">
        <v>23</v>
      </c>
      <c r="E13" s="8">
        <v>0.18210448994582681</v>
      </c>
      <c r="F13" s="8">
        <v>0.14959834163118851</v>
      </c>
      <c r="G13" s="8">
        <v>3.8332104664391351</v>
      </c>
      <c r="H13" s="8">
        <v>0.45155022445353132</v>
      </c>
      <c r="I13" s="8">
        <v>0.82985801754557242</v>
      </c>
      <c r="J13" s="8">
        <v>0.4243095254353948</v>
      </c>
      <c r="K13" s="8">
        <v>0.88696156712445429</v>
      </c>
      <c r="L13" s="8">
        <v>0.43489943794392233</v>
      </c>
      <c r="M13" s="8">
        <v>0.51898434813555494</v>
      </c>
      <c r="N13" s="8">
        <v>0.50887604361032401</v>
      </c>
    </row>
    <row r="14" spans="1:15" ht="3" customHeight="1" x14ac:dyDescent="0.2">
      <c r="B14" s="20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1:15" ht="12" customHeight="1" x14ac:dyDescent="0.2">
      <c r="B15" t="s">
        <v>140</v>
      </c>
      <c r="E15" s="6">
        <v>7.1381002662749058</v>
      </c>
      <c r="F15" s="6">
        <v>1.5623319155880342</v>
      </c>
      <c r="G15" s="6">
        <v>3.943615472127417</v>
      </c>
      <c r="H15" s="6">
        <v>2.7377466655747131</v>
      </c>
      <c r="I15" s="6">
        <v>1.7386100224549854</v>
      </c>
      <c r="J15" s="6">
        <v>1.4627657241158811</v>
      </c>
      <c r="K15" s="6">
        <v>1.7056302565740447</v>
      </c>
      <c r="L15" s="6">
        <v>2.6984887479303974</v>
      </c>
      <c r="M15" s="6">
        <v>1.9546254637967975</v>
      </c>
      <c r="N15" s="6">
        <v>2.2299070335304552</v>
      </c>
    </row>
    <row r="16" spans="1:15" ht="12" customHeight="1" x14ac:dyDescent="0.2">
      <c r="B16" t="s">
        <v>141</v>
      </c>
      <c r="E16" s="6">
        <v>8.8154641447066382</v>
      </c>
      <c r="F16" s="6">
        <v>4.2989112520217434</v>
      </c>
      <c r="G16" s="6">
        <v>11.891929465301478</v>
      </c>
      <c r="H16" s="6">
        <v>7.8331193231921352</v>
      </c>
      <c r="I16" s="6">
        <v>4.3064449992329044</v>
      </c>
      <c r="J16" s="6">
        <v>3.8642720537392785</v>
      </c>
      <c r="K16" s="6">
        <v>6.3259613541999355</v>
      </c>
      <c r="L16" s="6">
        <v>4.9152385074943608</v>
      </c>
      <c r="M16" s="6">
        <v>6.2451385799582075</v>
      </c>
      <c r="N16" s="6">
        <v>5.7304582506507655</v>
      </c>
    </row>
    <row r="17" spans="2:14" ht="12" customHeight="1" x14ac:dyDescent="0.2">
      <c r="B17" t="s">
        <v>142</v>
      </c>
      <c r="E17" s="6">
        <v>5.1337140758424384</v>
      </c>
      <c r="F17" s="6">
        <v>1.3844291715162385</v>
      </c>
      <c r="G17" s="6">
        <v>25.017062571103526</v>
      </c>
      <c r="H17" s="6">
        <v>1.1558176031752985</v>
      </c>
      <c r="I17" s="6">
        <v>5.0599832633649005</v>
      </c>
      <c r="J17" s="6">
        <v>0.2585834197467608</v>
      </c>
      <c r="K17" s="6">
        <v>0.60982167571595869</v>
      </c>
      <c r="L17" s="6">
        <v>5.0272126431457629</v>
      </c>
      <c r="M17" s="6">
        <v>0.88205602352709189</v>
      </c>
      <c r="N17" s="6">
        <v>2.4850035705706004</v>
      </c>
    </row>
    <row r="18" spans="2:14" ht="12" customHeight="1" x14ac:dyDescent="0.2">
      <c r="B18" t="s">
        <v>143</v>
      </c>
      <c r="E18" s="6">
        <v>6.3788954182352402</v>
      </c>
      <c r="F18" s="6">
        <v>3.9369254606144799</v>
      </c>
      <c r="G18" s="6">
        <v>32.365353811149035</v>
      </c>
      <c r="H18" s="6">
        <v>6.8198650421957394</v>
      </c>
      <c r="I18" s="6">
        <v>6.9560442962942295</v>
      </c>
      <c r="J18" s="6">
        <v>2.9907489771710276</v>
      </c>
      <c r="K18" s="6">
        <v>4.2707047801554356</v>
      </c>
      <c r="L18" s="6">
        <v>4.0493132203606788</v>
      </c>
      <c r="M18" s="6">
        <v>7.599716912622247</v>
      </c>
      <c r="N18" s="6">
        <v>6.0065415156989932</v>
      </c>
    </row>
    <row r="19" spans="2:14" ht="13.5" customHeight="1" x14ac:dyDescent="0.2">
      <c r="B19" t="s">
        <v>214</v>
      </c>
      <c r="E19" s="6">
        <v>0</v>
      </c>
      <c r="F19" s="6">
        <v>0</v>
      </c>
      <c r="G19" s="6">
        <v>0</v>
      </c>
      <c r="H19" s="6">
        <v>9.9189986534717889E-3</v>
      </c>
      <c r="I19" s="6">
        <v>0</v>
      </c>
      <c r="J19" s="6">
        <v>0</v>
      </c>
      <c r="K19" s="6">
        <v>0</v>
      </c>
      <c r="L19" s="6">
        <v>8.7719150498628551E-3</v>
      </c>
      <c r="M19" s="6">
        <v>0</v>
      </c>
      <c r="N19" s="6">
        <v>3.4277477762110209E-3</v>
      </c>
    </row>
    <row r="20" spans="2:14" ht="12.75" customHeight="1" x14ac:dyDescent="0.2">
      <c r="B20" s="33" t="s">
        <v>144</v>
      </c>
      <c r="E20" s="8">
        <v>27.466173905059222</v>
      </c>
      <c r="F20" s="8">
        <v>11.182597799740494</v>
      </c>
      <c r="G20" s="8">
        <v>73.21796131968145</v>
      </c>
      <c r="H20" s="8">
        <v>18.556467632791357</v>
      </c>
      <c r="I20" s="8">
        <v>18.061082581347019</v>
      </c>
      <c r="J20" s="8">
        <v>8.5763701747729471</v>
      </c>
      <c r="K20" s="8">
        <v>12.912118066645373</v>
      </c>
      <c r="L20" s="8">
        <v>16.699025033981062</v>
      </c>
      <c r="M20" s="8">
        <v>16.681536979904344</v>
      </c>
      <c r="N20" s="8">
        <v>16.455338118227022</v>
      </c>
    </row>
    <row r="21" spans="2:14" ht="3" customHeight="1" x14ac:dyDescent="0.2">
      <c r="B21" s="20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ht="12" customHeight="1" x14ac:dyDescent="0.2">
      <c r="B22" s="13" t="s">
        <v>215</v>
      </c>
      <c r="E22" s="14">
        <v>0.75805068405105136</v>
      </c>
      <c r="F22" s="14">
        <v>0.83095508456362421</v>
      </c>
      <c r="G22" s="14">
        <v>1.5072423208191126</v>
      </c>
      <c r="H22" s="14">
        <v>0.34245533308066045</v>
      </c>
      <c r="I22" s="14">
        <v>0.11615796594094757</v>
      </c>
      <c r="J22" s="14">
        <v>1.3566870425986165E-2</v>
      </c>
      <c r="K22" s="14">
        <v>0.50547641860960291</v>
      </c>
      <c r="L22" s="14">
        <v>0.51904169186121907</v>
      </c>
      <c r="M22" s="14">
        <v>0.26966738886310571</v>
      </c>
      <c r="N22" s="14">
        <v>0.38169202265420094</v>
      </c>
    </row>
    <row r="23" spans="2:14" ht="12" customHeight="1" x14ac:dyDescent="0.2">
      <c r="B23" s="13" t="s">
        <v>216</v>
      </c>
      <c r="E23" s="14">
        <v>27.742115508217793</v>
      </c>
      <c r="F23" s="14">
        <v>8.2663012870864758</v>
      </c>
      <c r="G23" s="14">
        <v>16.437868031854379</v>
      </c>
      <c r="H23" s="14">
        <v>33.414324363445211</v>
      </c>
      <c r="I23" s="14">
        <v>12.321407551011868</v>
      </c>
      <c r="J23" s="14">
        <v>13.320092896884098</v>
      </c>
      <c r="K23" s="14">
        <v>7.9198600021292451</v>
      </c>
      <c r="L23" s="14">
        <v>17.848823421417421</v>
      </c>
      <c r="M23" s="14">
        <v>21.923158338964221</v>
      </c>
      <c r="N23" s="14">
        <v>19.465345094825796</v>
      </c>
    </row>
    <row r="24" spans="2:14" ht="12" customHeight="1" x14ac:dyDescent="0.2">
      <c r="B24" s="13" t="s">
        <v>217</v>
      </c>
      <c r="E24" s="14">
        <v>0.14861261592140299</v>
      </c>
      <c r="F24" s="14">
        <v>0.80687701564565251</v>
      </c>
      <c r="G24" s="14">
        <v>0</v>
      </c>
      <c r="H24" s="14">
        <v>0.15483455955874931</v>
      </c>
      <c r="I24" s="14">
        <v>1.2543133098090629</v>
      </c>
      <c r="J24" s="14">
        <v>0.17062917266058542</v>
      </c>
      <c r="K24" s="14">
        <v>0.53820344937719578</v>
      </c>
      <c r="L24" s="14">
        <v>0.71174692149237084</v>
      </c>
      <c r="M24" s="14">
        <v>0.45278620741064923</v>
      </c>
      <c r="N24" s="14">
        <v>0.55925936164121193</v>
      </c>
    </row>
    <row r="25" spans="2:14" ht="12" customHeight="1" x14ac:dyDescent="0.2">
      <c r="B25" s="13" t="s">
        <v>218</v>
      </c>
      <c r="E25" s="14">
        <v>1.4906050867688918</v>
      </c>
      <c r="F25" s="14">
        <v>1.6659243877714218</v>
      </c>
      <c r="G25" s="14">
        <v>7.0243412969283279</v>
      </c>
      <c r="H25" s="14">
        <v>0.9814849167607842</v>
      </c>
      <c r="I25" s="14">
        <v>1.4390143516645979</v>
      </c>
      <c r="J25" s="14">
        <v>0.56563267517430038</v>
      </c>
      <c r="K25" s="14">
        <v>2.9353199190886832</v>
      </c>
      <c r="L25" s="14">
        <v>1.4985257186553098</v>
      </c>
      <c r="M25" s="14">
        <v>0.94974691062638716</v>
      </c>
      <c r="N25" s="14">
        <v>1.2869417157825802</v>
      </c>
    </row>
    <row r="26" spans="2:14" ht="12" customHeight="1" x14ac:dyDescent="0.2">
      <c r="B26" s="13" t="s">
        <v>219</v>
      </c>
      <c r="E26" s="14">
        <v>2.8309429804425661</v>
      </c>
      <c r="F26" s="14">
        <v>2.8173810626792797</v>
      </c>
      <c r="G26" s="14">
        <v>6.22600455062571</v>
      </c>
      <c r="H26" s="14">
        <v>0.83456203468983448</v>
      </c>
      <c r="I26" s="14">
        <v>1.3031272402683463</v>
      </c>
      <c r="J26" s="14">
        <v>0.88597068018409375</v>
      </c>
      <c r="K26" s="14">
        <v>0.83224315979984886</v>
      </c>
      <c r="L26" s="14">
        <v>1.3733214532947717</v>
      </c>
      <c r="M26" s="14">
        <v>1.7454359750012598</v>
      </c>
      <c r="N26" s="14">
        <v>1.5435717553056683</v>
      </c>
    </row>
    <row r="27" spans="2:14" ht="12.75" customHeight="1" x14ac:dyDescent="0.2">
      <c r="B27" s="33" t="s">
        <v>145</v>
      </c>
      <c r="E27" s="8">
        <v>32.97032687540171</v>
      </c>
      <c r="F27" s="8">
        <v>14.387438837746455</v>
      </c>
      <c r="G27" s="8">
        <v>31.195456200227529</v>
      </c>
      <c r="H27" s="8">
        <v>35.727661207535235</v>
      </c>
      <c r="I27" s="8">
        <v>16.434020418694825</v>
      </c>
      <c r="J27" s="8">
        <v>14.955892295329065</v>
      </c>
      <c r="K27" s="8">
        <v>12.731102949004576</v>
      </c>
      <c r="L27" s="8">
        <v>21.95145920672109</v>
      </c>
      <c r="M27" s="8">
        <v>25.340794820865625</v>
      </c>
      <c r="N27" s="8">
        <v>23.236809950209452</v>
      </c>
    </row>
    <row r="28" spans="2:14" ht="3" customHeight="1" x14ac:dyDescent="0.2">
      <c r="B28" s="20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ht="12" customHeight="1" x14ac:dyDescent="0.2">
      <c r="B29" s="13" t="s">
        <v>146</v>
      </c>
      <c r="E29" s="14">
        <v>19.540207510788726</v>
      </c>
      <c r="F29" s="14">
        <v>30.451863669407061</v>
      </c>
      <c r="G29" s="14">
        <v>6.3484323094425488</v>
      </c>
      <c r="H29" s="14">
        <v>8.2788206142998888</v>
      </c>
      <c r="I29" s="14">
        <v>9.7584942607288809</v>
      </c>
      <c r="J29" s="14">
        <v>12.98497469100322</v>
      </c>
      <c r="K29" s="14">
        <v>9.8948685191099752</v>
      </c>
      <c r="L29" s="14">
        <v>20.597996590945456</v>
      </c>
      <c r="M29" s="14">
        <v>10.895484428691319</v>
      </c>
      <c r="N29" s="14">
        <v>14.625016009977854</v>
      </c>
    </row>
    <row r="30" spans="2:14" ht="12" customHeight="1" x14ac:dyDescent="0.2">
      <c r="B30" s="13" t="s">
        <v>220</v>
      </c>
      <c r="E30" s="14">
        <v>1.2964199797998346</v>
      </c>
      <c r="F30" s="14">
        <v>2.2819658599994499</v>
      </c>
      <c r="G30" s="14">
        <v>0</v>
      </c>
      <c r="H30" s="14">
        <v>1.5832701651071415</v>
      </c>
      <c r="I30" s="14">
        <v>5.0095817235944713</v>
      </c>
      <c r="J30" s="14">
        <v>0.21523319867460722</v>
      </c>
      <c r="K30" s="14">
        <v>6.6852331523474922</v>
      </c>
      <c r="L30" s="14">
        <v>2.7787382961127682</v>
      </c>
      <c r="M30" s="14">
        <v>1.490380319385564</v>
      </c>
      <c r="N30" s="14">
        <v>2.3149796790106389</v>
      </c>
    </row>
    <row r="31" spans="2:14" ht="12" customHeight="1" x14ac:dyDescent="0.2">
      <c r="B31" s="13" t="s">
        <v>147</v>
      </c>
      <c r="E31" s="14">
        <v>0.10721237719217704</v>
      </c>
      <c r="F31" s="14">
        <v>0.87222657948720517</v>
      </c>
      <c r="G31" s="14">
        <v>6.8259385665529013E-2</v>
      </c>
      <c r="H31" s="14">
        <v>1.9320220053975503</v>
      </c>
      <c r="I31" s="14">
        <v>3.6415088076542212</v>
      </c>
      <c r="J31" s="14">
        <v>0.58840466718431816</v>
      </c>
      <c r="K31" s="14">
        <v>5.0318662834025334</v>
      </c>
      <c r="L31" s="14">
        <v>1.4820648191971542</v>
      </c>
      <c r="M31" s="14">
        <v>1.6830168012869684</v>
      </c>
      <c r="N31" s="14">
        <v>1.8115241893817484</v>
      </c>
    </row>
    <row r="32" spans="2:14" ht="12" customHeight="1" x14ac:dyDescent="0.2">
      <c r="B32" s="13" t="s">
        <v>221</v>
      </c>
      <c r="E32" s="14">
        <v>1.8363786612799558E-2</v>
      </c>
      <c r="F32" s="14">
        <v>7.6386189207654109E-2</v>
      </c>
      <c r="G32" s="14">
        <v>1.5544095563139932</v>
      </c>
      <c r="H32" s="14">
        <v>4.8759934711352954E-2</v>
      </c>
      <c r="I32" s="14">
        <v>0.1434806622128621</v>
      </c>
      <c r="J32" s="14">
        <v>7.5790191062236209E-2</v>
      </c>
      <c r="K32" s="14">
        <v>0.4101921643777281</v>
      </c>
      <c r="L32" s="14">
        <v>0.12625081478761624</v>
      </c>
      <c r="M32" s="14">
        <v>4.9666054282560761E-2</v>
      </c>
      <c r="N32" s="14">
        <v>0.10188101608237651</v>
      </c>
    </row>
    <row r="33" spans="2:14" ht="12" customHeight="1" x14ac:dyDescent="0.2">
      <c r="B33" s="13" t="s">
        <v>148</v>
      </c>
      <c r="E33" s="14">
        <v>0.7092691212928105</v>
      </c>
      <c r="F33" s="14">
        <v>1.0974603566900145</v>
      </c>
      <c r="G33" s="14">
        <v>0</v>
      </c>
      <c r="H33" s="14">
        <v>4.6279708905577144E-2</v>
      </c>
      <c r="I33" s="14">
        <v>5.8231774501736423E-2</v>
      </c>
      <c r="J33" s="14">
        <v>0.24256750309437702</v>
      </c>
      <c r="K33" s="14">
        <v>0.10555732992654104</v>
      </c>
      <c r="L33" s="14">
        <v>0.20316348134536383</v>
      </c>
      <c r="M33" s="14">
        <v>0.454632437280726</v>
      </c>
      <c r="N33" s="14">
        <v>0.33478696692368193</v>
      </c>
    </row>
    <row r="34" spans="2:14" ht="12" customHeight="1" x14ac:dyDescent="0.2">
      <c r="B34" s="13" t="s">
        <v>149</v>
      </c>
      <c r="E34" s="14">
        <v>0.19680194656138136</v>
      </c>
      <c r="F34" s="14">
        <v>1.1650320271294137</v>
      </c>
      <c r="G34" s="14">
        <v>0.28841865756541429</v>
      </c>
      <c r="H34" s="14">
        <v>0.26968839336219375</v>
      </c>
      <c r="I34" s="14">
        <v>1.9997702896832568</v>
      </c>
      <c r="J34" s="14">
        <v>6.2729817132154739E-2</v>
      </c>
      <c r="K34" s="14">
        <v>0.23827903758117711</v>
      </c>
      <c r="L34" s="14">
        <v>1.796817149026549</v>
      </c>
      <c r="M34" s="14">
        <v>0.23366347168885671</v>
      </c>
      <c r="N34" s="14">
        <v>0.8447728491837051</v>
      </c>
    </row>
    <row r="35" spans="2:14" ht="12.75" customHeight="1" x14ac:dyDescent="0.2">
      <c r="B35" s="33" t="s">
        <v>150</v>
      </c>
      <c r="E35" s="8">
        <v>21.86827472224773</v>
      </c>
      <c r="F35" s="8">
        <v>35.944934681920799</v>
      </c>
      <c r="G35" s="8">
        <v>8.2595199089874853</v>
      </c>
      <c r="H35" s="8">
        <v>12.158840821783704</v>
      </c>
      <c r="I35" s="8">
        <v>20.611067518375428</v>
      </c>
      <c r="J35" s="8">
        <v>14.169700068150913</v>
      </c>
      <c r="K35" s="8">
        <v>22.365996486745445</v>
      </c>
      <c r="L35" s="8">
        <v>26.985031151414908</v>
      </c>
      <c r="M35" s="8">
        <v>14.806843512615993</v>
      </c>
      <c r="N35" s="8">
        <v>20.032960710560008</v>
      </c>
    </row>
    <row r="36" spans="2:14" ht="6" customHeight="1" x14ac:dyDescent="0.2">
      <c r="B36" s="20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4" ht="12.75" customHeight="1" x14ac:dyDescent="0.2">
      <c r="B37" s="34" t="s">
        <v>151</v>
      </c>
      <c r="E37" s="7">
        <v>538.19424662565416</v>
      </c>
      <c r="F37" s="7">
        <v>688.40650730015159</v>
      </c>
      <c r="G37" s="7">
        <v>451.28480773606367</v>
      </c>
      <c r="H37" s="7">
        <v>638.7077225537231</v>
      </c>
      <c r="I37" s="7">
        <v>454.43086974713736</v>
      </c>
      <c r="J37" s="7">
        <v>496.26907626344871</v>
      </c>
      <c r="K37" s="7">
        <v>546.81731608644725</v>
      </c>
      <c r="L37" s="7">
        <v>529.3237927247676</v>
      </c>
      <c r="M37" s="7">
        <v>618.54908334756078</v>
      </c>
      <c r="N37" s="7">
        <v>579.2484677480395</v>
      </c>
    </row>
    <row r="38" spans="2:14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14" ht="12.75" customHeight="1" x14ac:dyDescent="0.2">
      <c r="B39" s="34" t="s">
        <v>152</v>
      </c>
      <c r="E39" s="7">
        <v>430.14626205123494</v>
      </c>
      <c r="F39" s="7">
        <v>457.61934070852578</v>
      </c>
      <c r="G39" s="7">
        <v>358.38478043230947</v>
      </c>
      <c r="H39" s="7">
        <v>444.25439174711886</v>
      </c>
      <c r="I39" s="7">
        <v>369.45232416072747</v>
      </c>
      <c r="J39" s="7">
        <v>387.93232347579601</v>
      </c>
      <c r="K39" s="7">
        <v>405.33078675609499</v>
      </c>
      <c r="L39" s="7">
        <v>412.76698413206373</v>
      </c>
      <c r="M39" s="7">
        <v>426.15419941999852</v>
      </c>
      <c r="N39" s="7">
        <v>419.63561642528293</v>
      </c>
    </row>
    <row r="40" spans="2:14" ht="6" customHeight="1" x14ac:dyDescent="0.2"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2:14" ht="12.75" customHeight="1" x14ac:dyDescent="0.2">
      <c r="B41" s="35" t="s">
        <v>27</v>
      </c>
      <c r="C41" s="10"/>
      <c r="D41" s="10"/>
      <c r="E41" s="11">
        <v>108.04798457441922</v>
      </c>
      <c r="F41" s="11">
        <v>230.78716659162581</v>
      </c>
      <c r="G41" s="11">
        <v>92.9000273037542</v>
      </c>
      <c r="H41" s="11">
        <v>194.45333080660424</v>
      </c>
      <c r="I41" s="11">
        <v>84.978545586409894</v>
      </c>
      <c r="J41" s="11">
        <v>108.3367527876527</v>
      </c>
      <c r="K41" s="11">
        <v>141.48652933035225</v>
      </c>
      <c r="L41" s="11">
        <v>116.55680859270387</v>
      </c>
      <c r="M41" s="11">
        <v>192.39488392756226</v>
      </c>
      <c r="N41" s="11">
        <v>159.61285132275657</v>
      </c>
    </row>
    <row r="42" spans="2:14" ht="6" customHeight="1" x14ac:dyDescent="0.2"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2:14" s="4" customFormat="1" ht="12.75" customHeight="1" x14ac:dyDescent="0.2">
      <c r="B43" s="4" t="s">
        <v>24</v>
      </c>
      <c r="E43" s="8">
        <v>14.705435680837388</v>
      </c>
      <c r="F43" s="8">
        <v>28.155748934030349</v>
      </c>
      <c r="G43" s="8">
        <v>15.535319681456203</v>
      </c>
      <c r="H43" s="8">
        <v>19.22242411718436</v>
      </c>
      <c r="I43" s="8">
        <v>15.957735812214954</v>
      </c>
      <c r="J43" s="8">
        <v>12.984600471493971</v>
      </c>
      <c r="K43" s="8">
        <v>19.428088470137336</v>
      </c>
      <c r="L43" s="8">
        <v>18.528112741341353</v>
      </c>
      <c r="M43" s="8">
        <v>19.869237858322855</v>
      </c>
      <c r="N43" s="8">
        <v>19.317901886643433</v>
      </c>
    </row>
    <row r="44" spans="2:14" ht="6" customHeight="1" x14ac:dyDescent="0.2"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2:14" ht="12.75" customHeight="1" x14ac:dyDescent="0.2">
      <c r="B45" s="9" t="s">
        <v>28</v>
      </c>
      <c r="C45" s="10"/>
      <c r="D45" s="10"/>
      <c r="E45" s="11">
        <v>93.342548893581835</v>
      </c>
      <c r="F45" s="11">
        <v>202.63141765759545</v>
      </c>
      <c r="G45" s="11">
        <v>77.364707622297999</v>
      </c>
      <c r="H45" s="11">
        <v>175.2309066894199</v>
      </c>
      <c r="I45" s="11">
        <v>69.020809774194944</v>
      </c>
      <c r="J45" s="11">
        <v>95.352152316158723</v>
      </c>
      <c r="K45" s="11">
        <v>122.05844086021492</v>
      </c>
      <c r="L45" s="11">
        <v>98.028695851362528</v>
      </c>
      <c r="M45" s="11">
        <v>172.5256460692394</v>
      </c>
      <c r="N45" s="11">
        <v>140.29494943611314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zoomScaleNormal="100"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1</v>
      </c>
      <c r="C1" s="12">
        <f>'fm-ES'!C1</f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156</v>
      </c>
    </row>
    <row r="2" spans="1:15" ht="15.75" customHeight="1" x14ac:dyDescent="0.2">
      <c r="D2" s="47" t="s">
        <v>157</v>
      </c>
      <c r="E2" s="47"/>
      <c r="F2" s="47"/>
      <c r="G2" s="47"/>
      <c r="H2" s="47"/>
      <c r="I2" s="47"/>
      <c r="J2" s="47"/>
      <c r="K2" s="47"/>
      <c r="L2" s="47"/>
      <c r="M2" s="47"/>
      <c r="N2" s="5"/>
    </row>
    <row r="3" spans="1:15" ht="21" customHeight="1" x14ac:dyDescent="0.2"/>
    <row r="4" spans="1:15" x14ac:dyDescent="0.2">
      <c r="E4" s="3" t="s">
        <v>59</v>
      </c>
      <c r="F4" s="3" t="s">
        <v>60</v>
      </c>
      <c r="G4" s="3" t="s">
        <v>61</v>
      </c>
      <c r="H4" s="3" t="s">
        <v>62</v>
      </c>
      <c r="I4" s="3" t="s">
        <v>63</v>
      </c>
      <c r="J4" s="3" t="s">
        <v>64</v>
      </c>
      <c r="K4" s="3" t="s">
        <v>66</v>
      </c>
      <c r="L4" s="3" t="s">
        <v>65</v>
      </c>
      <c r="M4" s="3" t="s">
        <v>67</v>
      </c>
      <c r="N4" s="3" t="s">
        <v>56</v>
      </c>
    </row>
    <row r="5" spans="1:15" ht="22.5" customHeight="1" x14ac:dyDescent="0.2">
      <c r="D5" s="48" t="s">
        <v>124</v>
      </c>
      <c r="E5" s="48"/>
      <c r="F5" s="48"/>
      <c r="G5" s="48"/>
      <c r="H5" s="48"/>
      <c r="I5" s="48"/>
      <c r="J5" s="48"/>
      <c r="K5" s="48"/>
      <c r="L5" s="48"/>
      <c r="M5" s="48"/>
      <c r="N5" s="16"/>
    </row>
    <row r="6" spans="1:15" ht="4.5" customHeight="1" x14ac:dyDescent="0.2"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5" ht="12" customHeight="1" x14ac:dyDescent="0.2">
      <c r="B7" s="20" t="s">
        <v>158</v>
      </c>
      <c r="E7" s="6">
        <v>74.12100504467422</v>
      </c>
      <c r="F7" s="6">
        <v>93.010569702051512</v>
      </c>
      <c r="G7" s="6">
        <v>67.559682994626314</v>
      </c>
      <c r="H7" s="6">
        <v>89.638624566505868</v>
      </c>
      <c r="I7" s="6">
        <v>90.734681626666699</v>
      </c>
      <c r="J7" s="6">
        <v>96.47758534182509</v>
      </c>
      <c r="K7" s="6">
        <v>86.587735742564547</v>
      </c>
      <c r="L7" s="6">
        <v>87.354985368177125</v>
      </c>
      <c r="M7" s="6">
        <v>93.389392412219152</v>
      </c>
      <c r="N7" s="6">
        <v>90.683198381966363</v>
      </c>
    </row>
    <row r="8" spans="1:15" ht="12" customHeight="1" x14ac:dyDescent="0.2">
      <c r="B8" s="20" t="s">
        <v>159</v>
      </c>
      <c r="E8" s="6">
        <v>71.834469305290625</v>
      </c>
      <c r="F8" s="6">
        <v>93.435579681721293</v>
      </c>
      <c r="G8" s="6">
        <v>70.345607175820888</v>
      </c>
      <c r="H8" s="6">
        <v>89.776253159747924</v>
      </c>
      <c r="I8" s="6">
        <v>91.157495242829697</v>
      </c>
      <c r="J8" s="6">
        <v>97.139061178724234</v>
      </c>
      <c r="K8" s="6">
        <v>87.349842374766894</v>
      </c>
      <c r="L8" s="6">
        <v>87.73683274345025</v>
      </c>
      <c r="M8" s="6">
        <v>93.549776027541654</v>
      </c>
      <c r="N8" s="6">
        <v>90.963283769493842</v>
      </c>
    </row>
    <row r="9" spans="1:15" ht="12" customHeight="1" x14ac:dyDescent="0.2">
      <c r="B9" s="20" t="s">
        <v>160</v>
      </c>
      <c r="E9" s="6">
        <v>37.055958864571828</v>
      </c>
      <c r="F9" s="6">
        <v>60.464538346422486</v>
      </c>
      <c r="G9" s="6">
        <v>38.000663918938216</v>
      </c>
      <c r="H9" s="6">
        <v>47.903359280947093</v>
      </c>
      <c r="I9" s="6">
        <v>45.196811202879317</v>
      </c>
      <c r="J9" s="6">
        <v>42.540433440614379</v>
      </c>
      <c r="K9" s="6">
        <v>40.721339773582436</v>
      </c>
      <c r="L9" s="6">
        <v>46.042829643091466</v>
      </c>
      <c r="M9" s="6">
        <v>52.684250704775252</v>
      </c>
      <c r="N9" s="6">
        <v>49.446646755588773</v>
      </c>
    </row>
    <row r="10" spans="1:15" ht="12" customHeight="1" x14ac:dyDescent="0.2">
      <c r="B10" s="20" t="s">
        <v>161</v>
      </c>
      <c r="E10" s="6">
        <v>22.644117809456869</v>
      </c>
      <c r="F10" s="6">
        <v>42.937348639867615</v>
      </c>
      <c r="G10" s="6">
        <v>21.965700761244559</v>
      </c>
      <c r="H10" s="6">
        <v>35.645160620714584</v>
      </c>
      <c r="I10" s="6">
        <v>31.845673512852223</v>
      </c>
      <c r="J10" s="6">
        <v>32.17169804301561</v>
      </c>
      <c r="K10" s="6">
        <v>29.998848117004229</v>
      </c>
      <c r="L10" s="6">
        <v>32.317618734467196</v>
      </c>
      <c r="M10" s="6">
        <v>38.587213175620036</v>
      </c>
      <c r="N10" s="6">
        <v>35.687456667795999</v>
      </c>
    </row>
    <row r="11" spans="1:15" ht="12" customHeight="1" x14ac:dyDescent="0.2">
      <c r="B11" t="s">
        <v>162</v>
      </c>
      <c r="E11" s="6">
        <v>16.109932535187632</v>
      </c>
      <c r="F11" s="6">
        <v>36.238396382171899</v>
      </c>
      <c r="G11" s="6">
        <v>20.098233911857129</v>
      </c>
      <c r="H11" s="6">
        <v>29.7148318112759</v>
      </c>
      <c r="I11" s="6">
        <v>23.632037751168767</v>
      </c>
      <c r="J11" s="6">
        <v>23.974058561412662</v>
      </c>
      <c r="K11" s="6">
        <v>23.001631332269326</v>
      </c>
      <c r="L11" s="6">
        <v>25.052781369909255</v>
      </c>
      <c r="M11" s="6">
        <v>32.133267819339849</v>
      </c>
      <c r="N11" s="6">
        <v>28.881792881055915</v>
      </c>
    </row>
    <row r="12" spans="1:15" ht="6.75" customHeight="1" x14ac:dyDescent="0.2">
      <c r="B12" s="20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6.5" customHeight="1" x14ac:dyDescent="0.2">
      <c r="B13" s="20"/>
      <c r="D13" s="48" t="s">
        <v>163</v>
      </c>
      <c r="E13" s="48"/>
      <c r="F13" s="48"/>
      <c r="G13" s="48"/>
      <c r="H13" s="48"/>
      <c r="I13" s="48"/>
      <c r="J13" s="48"/>
      <c r="K13" s="48"/>
      <c r="L13" s="48"/>
      <c r="M13" s="48"/>
      <c r="N13" s="16"/>
    </row>
    <row r="14" spans="1:15" ht="4.5" customHeight="1" x14ac:dyDescent="0.2">
      <c r="B14" s="20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</row>
    <row r="15" spans="1:15" ht="12" customHeight="1" x14ac:dyDescent="0.2">
      <c r="B15" s="20" t="s">
        <v>158</v>
      </c>
      <c r="E15" s="6">
        <v>542.33354604719489</v>
      </c>
      <c r="F15" s="6">
        <v>760.66326193955479</v>
      </c>
      <c r="G15" s="6">
        <v>458.66768373151308</v>
      </c>
      <c r="H15" s="6">
        <v>655.90418557745602</v>
      </c>
      <c r="I15" s="6">
        <v>532.93442167952139</v>
      </c>
      <c r="J15" s="6">
        <v>565.8730979812949</v>
      </c>
      <c r="K15" s="6">
        <v>563.47939263281171</v>
      </c>
      <c r="L15" s="6">
        <v>595.31809055890642</v>
      </c>
      <c r="M15" s="6">
        <v>662.6094627772261</v>
      </c>
      <c r="N15" s="6">
        <v>630.18601616464775</v>
      </c>
    </row>
    <row r="16" spans="1:15" ht="12" customHeight="1" x14ac:dyDescent="0.2">
      <c r="B16" s="20" t="s">
        <v>159</v>
      </c>
      <c r="E16" s="6">
        <v>525.60326783582775</v>
      </c>
      <c r="F16" s="6">
        <v>764.13909784216344</v>
      </c>
      <c r="G16" s="6">
        <v>477.58152901023897</v>
      </c>
      <c r="H16" s="6">
        <v>656.91124219840663</v>
      </c>
      <c r="I16" s="6">
        <v>535.41783734780131</v>
      </c>
      <c r="J16" s="6">
        <v>569.75287357621346</v>
      </c>
      <c r="K16" s="6">
        <v>568.43888693708084</v>
      </c>
      <c r="L16" s="6">
        <v>597.9203536051931</v>
      </c>
      <c r="M16" s="6">
        <v>663.74740466165383</v>
      </c>
      <c r="N16" s="6">
        <v>632.13241745729306</v>
      </c>
    </row>
    <row r="17" spans="2:14" ht="12" customHeight="1" x14ac:dyDescent="0.2">
      <c r="B17" s="20" t="s">
        <v>160</v>
      </c>
      <c r="E17" s="6">
        <v>271.13352768340832</v>
      </c>
      <c r="F17" s="6">
        <v>494.49383137414071</v>
      </c>
      <c r="G17" s="6">
        <v>257.98931740614336</v>
      </c>
      <c r="H17" s="6">
        <v>350.51869668395369</v>
      </c>
      <c r="I17" s="6">
        <v>265.46559714919317</v>
      </c>
      <c r="J17" s="6">
        <v>249.51377851360465</v>
      </c>
      <c r="K17" s="6">
        <v>264.99868146492065</v>
      </c>
      <c r="L17" s="6">
        <v>313.77865054327589</v>
      </c>
      <c r="M17" s="6">
        <v>373.80137245377659</v>
      </c>
      <c r="N17" s="6">
        <v>343.6202724164371</v>
      </c>
    </row>
    <row r="18" spans="2:14" ht="12" customHeight="1" x14ac:dyDescent="0.2">
      <c r="B18" s="20" t="s">
        <v>161</v>
      </c>
      <c r="E18" s="6">
        <v>165.68400146910284</v>
      </c>
      <c r="F18" s="6">
        <v>351.15217313540666</v>
      </c>
      <c r="G18" s="6">
        <v>149.12676678043229</v>
      </c>
      <c r="H18" s="6">
        <v>260.82294501697925</v>
      </c>
      <c r="I18" s="6">
        <v>187.04706174423632</v>
      </c>
      <c r="J18" s="6">
        <v>188.69769982756509</v>
      </c>
      <c r="K18" s="6">
        <v>195.22086553816678</v>
      </c>
      <c r="L18" s="6">
        <v>220.24230208871967</v>
      </c>
      <c r="M18" s="6">
        <v>273.7811215165645</v>
      </c>
      <c r="N18" s="6">
        <v>248.00334070483399</v>
      </c>
    </row>
    <row r="19" spans="2:14" ht="12" customHeight="1" x14ac:dyDescent="0.2">
      <c r="B19" t="s">
        <v>162</v>
      </c>
      <c r="E19" s="6">
        <v>132.17233128271053</v>
      </c>
      <c r="F19" s="6">
        <v>330.08622491981754</v>
      </c>
      <c r="G19" s="6">
        <v>137.27397269624569</v>
      </c>
      <c r="H19" s="6">
        <v>237.88485971892354</v>
      </c>
      <c r="I19" s="6">
        <v>164.19569282695716</v>
      </c>
      <c r="J19" s="6">
        <v>176.58195723812889</v>
      </c>
      <c r="K19" s="6">
        <v>176.14253220483334</v>
      </c>
      <c r="L19" s="6">
        <v>198.68164104542089</v>
      </c>
      <c r="M19" s="6">
        <v>252.7005574579006</v>
      </c>
      <c r="N19" s="6">
        <v>226.85895374054292</v>
      </c>
    </row>
    <row r="20" spans="2:14" ht="6.75" customHeight="1" x14ac:dyDescent="0.2">
      <c r="B20" s="20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2:14" ht="16.5" customHeight="1" x14ac:dyDescent="0.2">
      <c r="B21" s="20"/>
      <c r="D21" s="48" t="s">
        <v>164</v>
      </c>
      <c r="E21" s="48"/>
      <c r="F21" s="48"/>
      <c r="G21" s="48"/>
      <c r="H21" s="48"/>
      <c r="I21" s="48"/>
      <c r="J21" s="48"/>
      <c r="K21" s="48"/>
      <c r="L21" s="48"/>
      <c r="M21" s="48"/>
      <c r="N21" s="16"/>
    </row>
    <row r="22" spans="2:14" ht="4.5" customHeight="1" x14ac:dyDescent="0.2">
      <c r="B22" s="20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</row>
    <row r="23" spans="2:14" ht="12" customHeight="1" x14ac:dyDescent="0.2">
      <c r="B23" t="s">
        <v>165</v>
      </c>
      <c r="E23" s="14">
        <v>129.37667984456155</v>
      </c>
      <c r="F23" s="14">
        <v>168.04288495245973</v>
      </c>
      <c r="G23" s="14">
        <v>135.79823288240934</v>
      </c>
      <c r="H23" s="14">
        <v>150.54699199082614</v>
      </c>
      <c r="I23" s="14">
        <v>140.02557973784562</v>
      </c>
      <c r="J23" s="14">
        <v>141.53117481753671</v>
      </c>
      <c r="K23" s="14">
        <v>140.73292976410542</v>
      </c>
      <c r="L23" s="14">
        <v>143.90929385135419</v>
      </c>
      <c r="M23" s="14">
        <v>155.90646011745952</v>
      </c>
      <c r="N23" s="14">
        <v>150.30333409254715</v>
      </c>
    </row>
    <row r="24" spans="2:14" ht="12" customHeight="1" x14ac:dyDescent="0.2">
      <c r="B24" t="s">
        <v>166</v>
      </c>
      <c r="E24" s="14">
        <f t="shared" ref="E24:N24" si="0">+E11/E7*100</f>
        <v>21.734638548786343</v>
      </c>
      <c r="F24" s="14">
        <f t="shared" si="0"/>
        <v>38.961589524994167</v>
      </c>
      <c r="G24" s="14">
        <f t="shared" si="0"/>
        <v>29.748857633709946</v>
      </c>
      <c r="H24" s="14">
        <f t="shared" si="0"/>
        <v>33.1495847409277</v>
      </c>
      <c r="I24" s="14">
        <f t="shared" si="0"/>
        <v>26.04520931522547</v>
      </c>
      <c r="J24" s="14">
        <f t="shared" si="0"/>
        <v>24.849355916683994</v>
      </c>
      <c r="K24" s="14">
        <f t="shared" si="0"/>
        <v>26.564537269638123</v>
      </c>
      <c r="L24" s="14">
        <f t="shared" si="0"/>
        <v>28.679280597802979</v>
      </c>
      <c r="M24" s="14">
        <f t="shared" si="0"/>
        <v>34.407834754405684</v>
      </c>
      <c r="N24" s="14">
        <f t="shared" si="0"/>
        <v>31.849111408050501</v>
      </c>
    </row>
    <row r="25" spans="2:14" ht="12" customHeight="1" x14ac:dyDescent="0.2">
      <c r="B25" t="s">
        <v>167</v>
      </c>
      <c r="E25" s="14">
        <f t="shared" ref="E25:N25" si="1">+E9/E8*100</f>
        <v>51.58520585303836</v>
      </c>
      <c r="F25" s="14">
        <f t="shared" si="1"/>
        <v>64.712541573979337</v>
      </c>
      <c r="G25" s="14">
        <f t="shared" si="1"/>
        <v>54.019952978669806</v>
      </c>
      <c r="H25" s="14">
        <f t="shared" si="1"/>
        <v>53.358608312275877</v>
      </c>
      <c r="I25" s="14">
        <f t="shared" si="1"/>
        <v>49.581014794759213</v>
      </c>
      <c r="J25" s="14">
        <f t="shared" si="1"/>
        <v>43.793333932211965</v>
      </c>
      <c r="K25" s="14">
        <f t="shared" si="1"/>
        <v>46.618675737125059</v>
      </c>
      <c r="L25" s="14">
        <f t="shared" si="1"/>
        <v>52.478335726711848</v>
      </c>
      <c r="M25" s="14">
        <f t="shared" si="1"/>
        <v>56.316811158654914</v>
      </c>
      <c r="N25" s="14">
        <f t="shared" si="1"/>
        <v>54.35890691994959</v>
      </c>
    </row>
    <row r="26" spans="2:14" ht="12" customHeight="1" x14ac:dyDescent="0.2">
      <c r="B26" t="s">
        <v>168</v>
      </c>
      <c r="E26" s="14">
        <f t="shared" ref="E26:N26" si="2">+E10/E8*100</f>
        <v>31.522635342680989</v>
      </c>
      <c r="F26" s="14">
        <f t="shared" si="2"/>
        <v>45.953959707992695</v>
      </c>
      <c r="G26" s="14">
        <f t="shared" si="2"/>
        <v>31.225405029689735</v>
      </c>
      <c r="H26" s="14">
        <f t="shared" si="2"/>
        <v>39.704442284183507</v>
      </c>
      <c r="I26" s="14">
        <f t="shared" si="2"/>
        <v>34.934783396604082</v>
      </c>
      <c r="J26" s="14">
        <f t="shared" si="2"/>
        <v>33.119218625989745</v>
      </c>
      <c r="K26" s="14">
        <f t="shared" si="2"/>
        <v>34.343334002020043</v>
      </c>
      <c r="L26" s="14">
        <f t="shared" si="2"/>
        <v>36.834722343997285</v>
      </c>
      <c r="M26" s="14">
        <f t="shared" si="2"/>
        <v>41.24778787739664</v>
      </c>
      <c r="N26" s="14">
        <f t="shared" si="2"/>
        <v>39.232814811556331</v>
      </c>
    </row>
    <row r="27" spans="2:14" ht="12" customHeight="1" x14ac:dyDescent="0.2">
      <c r="B27" t="s">
        <v>169</v>
      </c>
      <c r="E27" s="14">
        <f t="shared" ref="E27:N27" si="3">+E11/E8*100</f>
        <v>22.42646558259063</v>
      </c>
      <c r="F27" s="14">
        <f t="shared" si="3"/>
        <v>38.784365126875947</v>
      </c>
      <c r="G27" s="14">
        <f t="shared" si="3"/>
        <v>28.570702164278529</v>
      </c>
      <c r="H27" s="14">
        <f t="shared" si="3"/>
        <v>33.098765837778181</v>
      </c>
      <c r="I27" s="14">
        <f t="shared" si="3"/>
        <v>25.924404447727106</v>
      </c>
      <c r="J27" s="14">
        <f t="shared" si="3"/>
        <v>24.680142334609624</v>
      </c>
      <c r="K27" s="14">
        <f t="shared" si="3"/>
        <v>26.332767990104472</v>
      </c>
      <c r="L27" s="14">
        <f t="shared" si="3"/>
        <v>28.554462916578782</v>
      </c>
      <c r="M27" s="14">
        <f t="shared" si="3"/>
        <v>34.348845271291303</v>
      </c>
      <c r="N27" s="14">
        <f t="shared" si="3"/>
        <v>31.751044689903708</v>
      </c>
    </row>
    <row r="28" spans="2:14" ht="6.75" customHeight="1" x14ac:dyDescent="0.2"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2:14" ht="16.5" customHeight="1" x14ac:dyDescent="0.2">
      <c r="D29" s="48" t="s">
        <v>170</v>
      </c>
      <c r="E29" s="50"/>
      <c r="F29" s="50"/>
      <c r="G29" s="50"/>
      <c r="H29" s="50"/>
      <c r="I29" s="50"/>
      <c r="J29" s="50"/>
      <c r="K29" s="50"/>
      <c r="L29" s="50"/>
      <c r="M29" s="50"/>
      <c r="N29" s="16"/>
    </row>
    <row r="30" spans="2:14" ht="4.5" customHeight="1" x14ac:dyDescent="0.2"/>
    <row r="31" spans="2:14" x14ac:dyDescent="0.2">
      <c r="B31" t="s">
        <v>171</v>
      </c>
      <c r="E31" s="36">
        <v>22.450278995400495</v>
      </c>
      <c r="F31" s="36">
        <v>23.955423334836958</v>
      </c>
      <c r="G31" s="36">
        <v>22.867284159828753</v>
      </c>
      <c r="H31" s="36">
        <v>27.902334432085546</v>
      </c>
      <c r="I31" s="36">
        <v>33.027272051374311</v>
      </c>
      <c r="J31" s="36">
        <v>30.73917178592114</v>
      </c>
      <c r="K31" s="36">
        <v>29.486667863892524</v>
      </c>
      <c r="L31" s="36">
        <v>27.797606103759257</v>
      </c>
      <c r="M31" s="36">
        <v>27.984346772467166</v>
      </c>
      <c r="N31" s="36">
        <v>27.998177675471815</v>
      </c>
    </row>
    <row r="32" spans="2:14" x14ac:dyDescent="0.2">
      <c r="B32" t="s">
        <v>172</v>
      </c>
      <c r="E32" s="36">
        <v>42.129279544036891</v>
      </c>
      <c r="F32" s="36">
        <v>64.642608684602038</v>
      </c>
      <c r="G32" s="36">
        <v>39.141847634615637</v>
      </c>
      <c r="H32" s="36">
        <v>56.37249731677575</v>
      </c>
      <c r="I32" s="36">
        <v>51.988991375445508</v>
      </c>
      <c r="J32" s="36">
        <v>58.406138336120662</v>
      </c>
      <c r="K32" s="36">
        <v>54.063873367066655</v>
      </c>
      <c r="L32" s="36">
        <v>53.915250276712001</v>
      </c>
      <c r="M32" s="36">
        <v>59.734260280769064</v>
      </c>
      <c r="N32" s="36">
        <v>57.163374831547735</v>
      </c>
    </row>
    <row r="33" spans="1:15" x14ac:dyDescent="0.2">
      <c r="B33" t="s">
        <v>173</v>
      </c>
      <c r="E33" s="36">
        <v>4.4877872719420839</v>
      </c>
      <c r="F33" s="36">
        <v>3.5608442169453509</v>
      </c>
      <c r="G33" s="36">
        <v>3.2990229685984338</v>
      </c>
      <c r="H33" s="36">
        <v>3.4438549208217406</v>
      </c>
      <c r="I33" s="36">
        <v>3.17085209238296</v>
      </c>
      <c r="J33" s="36">
        <v>3.432615834470071</v>
      </c>
      <c r="K33" s="36">
        <v>3.7113558078205613</v>
      </c>
      <c r="L33" s="36">
        <v>3.6120622247267637</v>
      </c>
      <c r="M33" s="36">
        <v>3.2584745536795925</v>
      </c>
      <c r="N33" s="36">
        <v>3.4122214723661584</v>
      </c>
    </row>
    <row r="34" spans="1:15" x14ac:dyDescent="0.2">
      <c r="B34" t="s">
        <v>174</v>
      </c>
      <c r="E34" s="36">
        <v>67.322990604299221</v>
      </c>
      <c r="F34" s="36">
        <v>52.0636058313532</v>
      </c>
      <c r="G34" s="36">
        <v>58.464540108831109</v>
      </c>
      <c r="H34" s="36">
        <v>52.897825168715954</v>
      </c>
      <c r="I34" s="36">
        <v>68.53165857953995</v>
      </c>
      <c r="J34" s="36">
        <v>71.604518500757493</v>
      </c>
      <c r="K34" s="36">
        <v>64.330623921126644</v>
      </c>
      <c r="L34" s="36">
        <v>65.876030583928284</v>
      </c>
      <c r="M34" s="36">
        <v>52.723991493322266</v>
      </c>
      <c r="N34" s="36">
        <v>58.007058728192938</v>
      </c>
    </row>
    <row r="35" spans="1:15" x14ac:dyDescent="0.2">
      <c r="B35" t="s">
        <v>175</v>
      </c>
      <c r="E35" s="36">
        <v>163.03952693456191</v>
      </c>
      <c r="F35" s="36">
        <v>229.671529602281</v>
      </c>
      <c r="G35" s="36">
        <v>205.79044196688616</v>
      </c>
      <c r="H35" s="36">
        <v>212.47134673263406</v>
      </c>
      <c r="I35" s="36">
        <v>185.23560480713982</v>
      </c>
      <c r="J35" s="36">
        <v>170.87063008227841</v>
      </c>
      <c r="K35" s="36">
        <v>175.34325428499488</v>
      </c>
      <c r="L35" s="36">
        <v>188.67143887537375</v>
      </c>
      <c r="M35" s="36">
        <v>217.74377604765633</v>
      </c>
      <c r="N35" s="36">
        <v>203.65952248693225</v>
      </c>
    </row>
    <row r="36" spans="1:15" x14ac:dyDescent="0.2">
      <c r="B36" t="s">
        <v>176</v>
      </c>
      <c r="E36" s="36">
        <v>32.677009395700779</v>
      </c>
      <c r="F36" s="36">
        <v>47.936394168646807</v>
      </c>
      <c r="G36" s="36">
        <v>41.535459891168884</v>
      </c>
      <c r="H36" s="36">
        <v>47.102174831284046</v>
      </c>
      <c r="I36" s="36">
        <v>31.468341420460039</v>
      </c>
      <c r="J36" s="36">
        <v>28.395481499242504</v>
      </c>
      <c r="K36" s="36">
        <v>35.669376078873348</v>
      </c>
      <c r="L36" s="36">
        <v>34.123969416071724</v>
      </c>
      <c r="M36" s="36">
        <v>47.276008506677734</v>
      </c>
      <c r="N36" s="36">
        <v>41.992941271807062</v>
      </c>
    </row>
    <row r="37" spans="1:15" x14ac:dyDescent="0.2">
      <c r="B37" t="s">
        <v>177</v>
      </c>
      <c r="E37" s="36">
        <v>38.665180229493487</v>
      </c>
      <c r="F37" s="36">
        <v>56.459557624243359</v>
      </c>
      <c r="G37" s="36">
        <v>51.406878257207367</v>
      </c>
      <c r="H37" s="36">
        <v>52.934830254624288</v>
      </c>
      <c r="I37" s="36">
        <v>46.014698359898922</v>
      </c>
      <c r="J37" s="36">
        <v>41.476191694355236</v>
      </c>
      <c r="K37" s="36">
        <v>42.969006473745161</v>
      </c>
      <c r="L37" s="36">
        <v>46.997807089363086</v>
      </c>
      <c r="M37" s="36">
        <v>54.074462280789334</v>
      </c>
      <c r="N37" s="36">
        <v>50.898441291191531</v>
      </c>
    </row>
    <row r="38" spans="1:15" ht="15.75" x14ac:dyDescent="0.25">
      <c r="A38" t="s">
        <v>1</v>
      </c>
      <c r="C38" s="12">
        <f>'fm-ES'!C1</f>
        <v>2022</v>
      </c>
      <c r="D38" s="46" t="s">
        <v>57</v>
      </c>
      <c r="E38" s="46"/>
      <c r="F38" s="46"/>
      <c r="G38" s="46"/>
      <c r="H38" s="46"/>
      <c r="I38" s="46"/>
      <c r="J38" s="46"/>
      <c r="K38" s="46"/>
      <c r="L38" s="46"/>
      <c r="M38" s="46"/>
      <c r="O38" s="3" t="s">
        <v>225</v>
      </c>
    </row>
    <row r="39" spans="1:15" ht="15.75" customHeight="1" x14ac:dyDescent="0.2">
      <c r="D39" s="47" t="s">
        <v>157</v>
      </c>
      <c r="E39" s="47"/>
      <c r="F39" s="47"/>
      <c r="G39" s="47"/>
      <c r="H39" s="47"/>
      <c r="I39" s="47"/>
      <c r="J39" s="47"/>
      <c r="K39" s="47"/>
      <c r="L39" s="47"/>
      <c r="M39" s="47"/>
      <c r="N39" s="5"/>
    </row>
    <row r="40" spans="1:15" ht="21" customHeight="1" x14ac:dyDescent="0.2"/>
    <row r="41" spans="1:15" ht="12.75" customHeight="1" x14ac:dyDescent="0.2">
      <c r="E41" s="3" t="s">
        <v>59</v>
      </c>
      <c r="F41" s="3" t="s">
        <v>60</v>
      </c>
      <c r="G41" s="3" t="s">
        <v>61</v>
      </c>
      <c r="H41" s="3" t="s">
        <v>62</v>
      </c>
      <c r="I41" s="3" t="s">
        <v>63</v>
      </c>
      <c r="J41" s="3" t="s">
        <v>64</v>
      </c>
      <c r="K41" s="3" t="s">
        <v>66</v>
      </c>
      <c r="L41" s="3" t="s">
        <v>65</v>
      </c>
      <c r="M41" s="3" t="s">
        <v>67</v>
      </c>
      <c r="N41" s="3" t="s">
        <v>56</v>
      </c>
    </row>
    <row r="42" spans="1:15" ht="22.5" customHeight="1" x14ac:dyDescent="0.2">
      <c r="D42" s="48" t="s">
        <v>230</v>
      </c>
      <c r="E42" s="48"/>
      <c r="F42" s="48"/>
      <c r="G42" s="48"/>
      <c r="H42" s="48"/>
      <c r="I42" s="48"/>
      <c r="J42" s="48"/>
      <c r="K42" s="48"/>
      <c r="L42" s="48"/>
      <c r="M42" s="48"/>
    </row>
    <row r="43" spans="1:15" ht="4.5" customHeight="1" x14ac:dyDescent="0.2"/>
    <row r="44" spans="1:15" x14ac:dyDescent="0.2">
      <c r="B44" t="s">
        <v>8</v>
      </c>
      <c r="E44" s="36">
        <v>1.2766330689938268</v>
      </c>
      <c r="F44" s="36">
        <v>0.4873037411970722</v>
      </c>
      <c r="G44" s="36">
        <v>0.32257454835523597</v>
      </c>
      <c r="H44" s="36">
        <v>0.57668048511168968</v>
      </c>
      <c r="I44" s="36">
        <v>0.4546357468097133</v>
      </c>
      <c r="J44" s="36">
        <v>0.54379404749135973</v>
      </c>
      <c r="K44" s="36">
        <v>0.55177324076381051</v>
      </c>
      <c r="L44" s="36">
        <v>0.55856957424523379</v>
      </c>
      <c r="M44" s="36">
        <v>0.51819667495187771</v>
      </c>
      <c r="N44" s="36">
        <v>0.53455448784496984</v>
      </c>
    </row>
    <row r="45" spans="1:15" x14ac:dyDescent="0.2">
      <c r="B45" t="s">
        <v>14</v>
      </c>
      <c r="E45" s="36">
        <v>0.27464279695689492</v>
      </c>
      <c r="F45" s="36">
        <v>0.58232306564154734</v>
      </c>
      <c r="G45" s="36">
        <v>0.32154221893179286</v>
      </c>
      <c r="H45" s="36">
        <v>0.58930268669662245</v>
      </c>
      <c r="I45" s="36">
        <v>0.69739500149015732</v>
      </c>
      <c r="J45" s="36">
        <v>0.84049066867792732</v>
      </c>
      <c r="K45" s="36">
        <v>0.49096706797493894</v>
      </c>
      <c r="L45" s="36">
        <v>0.66192994224336066</v>
      </c>
      <c r="M45" s="36">
        <v>0.62906665126436578</v>
      </c>
      <c r="N45" s="36">
        <v>0.63251503697603695</v>
      </c>
    </row>
    <row r="46" spans="1:15" x14ac:dyDescent="0.2">
      <c r="B46" t="s">
        <v>226</v>
      </c>
      <c r="E46" s="36">
        <v>0.20290258558732113</v>
      </c>
      <c r="F46" s="36">
        <v>0.36042835422146136</v>
      </c>
      <c r="G46" s="36">
        <v>-0.28150772936418345</v>
      </c>
      <c r="H46" s="36">
        <v>0.22799039871592247</v>
      </c>
      <c r="I46" s="36">
        <v>0.26380927333076848</v>
      </c>
      <c r="J46" s="36">
        <v>0.3167240256900723</v>
      </c>
      <c r="K46" s="36">
        <v>0.45120759223439405</v>
      </c>
      <c r="L46" s="36">
        <v>0.32381223520062463</v>
      </c>
      <c r="M46" s="36">
        <v>0.2255011453617842</v>
      </c>
      <c r="N46" s="36">
        <v>0.27472053013640252</v>
      </c>
    </row>
    <row r="47" spans="1:15" x14ac:dyDescent="0.2">
      <c r="B47" t="s">
        <v>19</v>
      </c>
      <c r="E47" s="36">
        <v>2.733608820404041</v>
      </c>
      <c r="F47" s="36">
        <v>2.1307890558852693</v>
      </c>
      <c r="G47" s="36">
        <v>2.936413930675589</v>
      </c>
      <c r="H47" s="36">
        <v>2.0498813502975057</v>
      </c>
      <c r="I47" s="36">
        <v>1.7550120707523214</v>
      </c>
      <c r="J47" s="36">
        <v>1.7316070926107119</v>
      </c>
      <c r="K47" s="36">
        <v>2.2174079068474177</v>
      </c>
      <c r="L47" s="36">
        <v>2.0677504730375444</v>
      </c>
      <c r="M47" s="36">
        <v>1.8857100821015649</v>
      </c>
      <c r="N47" s="36">
        <v>1.9704314174087487</v>
      </c>
    </row>
    <row r="48" spans="1:15" x14ac:dyDescent="0.2">
      <c r="B48" s="4" t="s">
        <v>227</v>
      </c>
      <c r="E48" s="45">
        <v>4.4877872719420839</v>
      </c>
      <c r="F48" s="45">
        <v>3.56084421694535</v>
      </c>
      <c r="G48" s="45">
        <v>3.2990229685984342</v>
      </c>
      <c r="H48" s="45">
        <v>3.4438549208217406</v>
      </c>
      <c r="I48" s="45">
        <v>3.1708520923829604</v>
      </c>
      <c r="J48" s="45">
        <v>3.432615834470071</v>
      </c>
      <c r="K48" s="45">
        <v>3.7113558078205613</v>
      </c>
      <c r="L48" s="45">
        <v>3.6120622247267633</v>
      </c>
      <c r="M48" s="45">
        <v>3.2584745536795925</v>
      </c>
      <c r="N48" s="45">
        <v>3.4122214723661584</v>
      </c>
    </row>
    <row r="49" spans="2:14" x14ac:dyDescent="0.2">
      <c r="B49" t="s">
        <v>228</v>
      </c>
      <c r="E49" s="36">
        <v>-0.93089208496957132</v>
      </c>
      <c r="F49" s="36">
        <v>0.17935489846479566</v>
      </c>
      <c r="G49" s="36">
        <v>1.1816384733495755</v>
      </c>
      <c r="H49" s="36">
        <v>0.19609020133441854</v>
      </c>
      <c r="I49" s="36">
        <v>0.30241586865671338</v>
      </c>
      <c r="J49" s="36">
        <v>0.80506655038734942</v>
      </c>
      <c r="K49" s="36">
        <v>0.20061742601887925</v>
      </c>
      <c r="L49" s="36">
        <v>0.25629606180639342</v>
      </c>
      <c r="M49" s="36">
        <v>0.31032389075070588</v>
      </c>
      <c r="N49" s="36">
        <v>0.28370629409616077</v>
      </c>
    </row>
    <row r="50" spans="2:14" x14ac:dyDescent="0.2">
      <c r="B50" s="4" t="s">
        <v>229</v>
      </c>
      <c r="E50" s="45">
        <v>3.5568951869725125</v>
      </c>
      <c r="F50" s="45">
        <v>3.7401991154101455</v>
      </c>
      <c r="G50" s="45">
        <v>4.4806614419480102</v>
      </c>
      <c r="H50" s="45">
        <v>3.639945122156159</v>
      </c>
      <c r="I50" s="45">
        <v>3.4732679610396739</v>
      </c>
      <c r="J50" s="45">
        <v>4.2376823848574201</v>
      </c>
      <c r="K50" s="45">
        <v>3.9119732338394404</v>
      </c>
      <c r="L50" s="45">
        <v>3.8683582865331569</v>
      </c>
      <c r="M50" s="45">
        <v>3.5687984444302985</v>
      </c>
      <c r="N50" s="45">
        <v>3.6959277664623191</v>
      </c>
    </row>
    <row r="51" spans="2:14" ht="6.75" customHeight="1" x14ac:dyDescent="0.2"/>
    <row r="52" spans="2:14" ht="16.5" customHeight="1" x14ac:dyDescent="0.2">
      <c r="D52" s="48" t="s">
        <v>231</v>
      </c>
      <c r="E52" s="49"/>
      <c r="F52" s="49"/>
      <c r="G52" s="49"/>
      <c r="H52" s="49"/>
      <c r="I52" s="49"/>
      <c r="J52" s="49"/>
      <c r="K52" s="49"/>
      <c r="L52" s="49"/>
      <c r="M52" s="49"/>
    </row>
    <row r="53" spans="2:14" ht="4.5" customHeight="1" x14ac:dyDescent="0.2"/>
    <row r="54" spans="2:14" x14ac:dyDescent="0.2">
      <c r="B54" t="s">
        <v>8</v>
      </c>
      <c r="E54" s="36">
        <v>19.151254482660836</v>
      </c>
      <c r="F54" s="36">
        <v>7.1249367723231369</v>
      </c>
      <c r="G54" s="36">
        <v>5.7165933065373471</v>
      </c>
      <c r="H54" s="36">
        <v>8.8578480165388651</v>
      </c>
      <c r="I54" s="36">
        <v>9.8260470279464744</v>
      </c>
      <c r="J54" s="36">
        <v>11.343567941155335</v>
      </c>
      <c r="K54" s="36">
        <v>9.5641373878842444</v>
      </c>
      <c r="L54" s="36">
        <v>10.187074326775832</v>
      </c>
      <c r="M54" s="36">
        <v>8.3847200989120303</v>
      </c>
      <c r="N54" s="36">
        <v>9.0873156449426595</v>
      </c>
    </row>
    <row r="55" spans="2:14" x14ac:dyDescent="0.2">
      <c r="B55" t="s">
        <v>14</v>
      </c>
      <c r="E55" s="36">
        <v>4.1200202502170002</v>
      </c>
      <c r="F55" s="36">
        <v>8.5142277249283076</v>
      </c>
      <c r="G55" s="36">
        <v>5.698298597601732</v>
      </c>
      <c r="H55" s="36">
        <v>9.0517258157014222</v>
      </c>
      <c r="I55" s="36">
        <v>15.072805272756614</v>
      </c>
      <c r="J55" s="36">
        <v>17.53267261390285</v>
      </c>
      <c r="K55" s="36">
        <v>8.5101562455962387</v>
      </c>
      <c r="L55" s="36">
        <v>12.072138962927211</v>
      </c>
      <c r="M55" s="36">
        <v>10.178660051999433</v>
      </c>
      <c r="N55" s="36">
        <v>10.752624703135607</v>
      </c>
    </row>
    <row r="56" spans="2:14" x14ac:dyDescent="0.2">
      <c r="B56" t="s">
        <v>226</v>
      </c>
      <c r="E56" s="36">
        <v>3.043818263955254</v>
      </c>
      <c r="F56" s="36">
        <v>5.2698738336627162</v>
      </c>
      <c r="G56" s="36">
        <v>-4.9888164135305901</v>
      </c>
      <c r="H56" s="36">
        <v>3.5019466640432748</v>
      </c>
      <c r="I56" s="36">
        <v>5.7017125123719685</v>
      </c>
      <c r="J56" s="36">
        <v>6.606877218656293</v>
      </c>
      <c r="K56" s="36">
        <v>7.8209871080599065</v>
      </c>
      <c r="L56" s="36">
        <v>5.9056193892507363</v>
      </c>
      <c r="M56" s="36">
        <v>3.6487381668711421</v>
      </c>
      <c r="N56" s="36">
        <v>4.6701921474083532</v>
      </c>
    </row>
    <row r="57" spans="2:14" x14ac:dyDescent="0.2">
      <c r="B57" t="s">
        <v>19</v>
      </c>
      <c r="E57" s="36">
        <v>41.007897607466134</v>
      </c>
      <c r="F57" s="36">
        <v>31.154567500439022</v>
      </c>
      <c r="G57" s="36">
        <v>52.038464618222633</v>
      </c>
      <c r="H57" s="36">
        <v>31.486304672432393</v>
      </c>
      <c r="I57" s="36">
        <v>37.931093766464912</v>
      </c>
      <c r="J57" s="36">
        <v>36.121400727043032</v>
      </c>
      <c r="K57" s="36">
        <v>38.435343179586255</v>
      </c>
      <c r="L57" s="36">
        <v>37.711197904974497</v>
      </c>
      <c r="M57" s="36">
        <v>30.511873175539666</v>
      </c>
      <c r="N57" s="36">
        <v>33.496926232706322</v>
      </c>
    </row>
    <row r="58" spans="2:14" x14ac:dyDescent="0.2">
      <c r="B58" s="4" t="s">
        <v>227</v>
      </c>
      <c r="E58" s="45">
        <v>67.322990604299221</v>
      </c>
      <c r="F58" s="45">
        <v>52.063605831353186</v>
      </c>
      <c r="G58" s="45">
        <v>58.464540108831123</v>
      </c>
      <c r="H58" s="45">
        <v>52.897825168715954</v>
      </c>
      <c r="I58" s="45">
        <v>68.531658579539965</v>
      </c>
      <c r="J58" s="45">
        <v>71.604518500757493</v>
      </c>
      <c r="K58" s="45">
        <v>64.330623921126644</v>
      </c>
      <c r="L58" s="45">
        <v>65.876030583928284</v>
      </c>
      <c r="M58" s="45">
        <v>52.723991493322266</v>
      </c>
      <c r="N58" s="45">
        <v>58.007058728192938</v>
      </c>
    </row>
    <row r="59" spans="2:14" x14ac:dyDescent="0.2">
      <c r="B59" t="s">
        <v>228</v>
      </c>
      <c r="E59" s="36">
        <v>-13.964663495046285</v>
      </c>
      <c r="F59" s="36">
        <v>2.6223732824807273</v>
      </c>
      <c r="G59" s="36">
        <v>20.940730203110419</v>
      </c>
      <c r="H59" s="36">
        <v>3.0119576538408119</v>
      </c>
      <c r="I59" s="36">
        <v>6.5361172505027101</v>
      </c>
      <c r="J59" s="36">
        <v>16.793723935743444</v>
      </c>
      <c r="K59" s="36">
        <v>3.4773933984043786</v>
      </c>
      <c r="L59" s="36">
        <v>4.6742736297616041</v>
      </c>
      <c r="M59" s="36">
        <v>5.0212189497195387</v>
      </c>
      <c r="N59" s="36">
        <v>4.8229482747443457</v>
      </c>
    </row>
    <row r="60" spans="2:14" x14ac:dyDescent="0.2">
      <c r="B60" s="4" t="s">
        <v>229</v>
      </c>
      <c r="E60" s="45">
        <v>53.358327109252933</v>
      </c>
      <c r="F60" s="45">
        <v>54.685979113833902</v>
      </c>
      <c r="G60" s="45">
        <v>79.40527031194155</v>
      </c>
      <c r="H60" s="45">
        <v>55.909782822556764</v>
      </c>
      <c r="I60" s="45">
        <v>75.067775830042677</v>
      </c>
      <c r="J60" s="45">
        <v>88.398242436500936</v>
      </c>
      <c r="K60" s="45">
        <v>67.808017319531032</v>
      </c>
      <c r="L60" s="45">
        <v>70.550304213689884</v>
      </c>
      <c r="M60" s="45">
        <v>57.745210443041813</v>
      </c>
      <c r="N60" s="45">
        <v>62.830007002937279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 &amp;R&amp;8&amp;D</oddFooter>
  </headerFooter>
  <rowBreaks count="1" manualBreakCount="1">
    <brk id="3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workbookViewId="0">
      <selection activeCell="D1" sqref="D1:M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2022</v>
      </c>
      <c r="D1" s="46" t="s">
        <v>57</v>
      </c>
      <c r="E1" s="46"/>
      <c r="F1" s="46"/>
      <c r="G1" s="46"/>
      <c r="H1" s="46"/>
      <c r="I1" s="46"/>
      <c r="J1" s="46"/>
      <c r="K1" s="46"/>
      <c r="L1" s="46"/>
      <c r="M1" s="46"/>
      <c r="O1" s="3" t="s">
        <v>178</v>
      </c>
    </row>
    <row r="2" spans="1:15" ht="15.75" customHeight="1" x14ac:dyDescent="0.2">
      <c r="D2" s="47" t="s">
        <v>179</v>
      </c>
      <c r="E2" s="47"/>
      <c r="F2" s="47"/>
      <c r="G2" s="47"/>
      <c r="H2" s="47"/>
      <c r="I2" s="47"/>
      <c r="J2" s="47"/>
      <c r="K2" s="47"/>
      <c r="L2" s="47"/>
      <c r="M2" s="47"/>
    </row>
    <row r="3" spans="1:15" ht="15.75" customHeight="1" x14ac:dyDescent="0.2">
      <c r="D3" s="48" t="s">
        <v>180</v>
      </c>
      <c r="E3" s="48"/>
      <c r="F3" s="48"/>
      <c r="G3" s="48"/>
      <c r="H3" s="48"/>
      <c r="I3" s="48"/>
      <c r="J3" s="48"/>
      <c r="K3" s="48"/>
      <c r="L3" s="48"/>
      <c r="M3" s="48"/>
    </row>
    <row r="4" spans="1:15" ht="30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17"/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181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136</v>
      </c>
      <c r="E9" s="6">
        <v>64.723929231607343</v>
      </c>
      <c r="F9" s="6">
        <v>87.94069065046078</v>
      </c>
      <c r="G9" s="6">
        <v>58.341649395887991</v>
      </c>
      <c r="H9" s="6">
        <v>84.74759843458169</v>
      </c>
      <c r="I9" s="6">
        <v>84.376057493586018</v>
      </c>
      <c r="J9" s="6">
        <v>90.591909322068119</v>
      </c>
      <c r="K9" s="6">
        <v>81.687682701366143</v>
      </c>
      <c r="L9" s="6">
        <v>81.369651745108555</v>
      </c>
      <c r="M9" s="6">
        <v>88.036531759524181</v>
      </c>
      <c r="N9" s="6">
        <v>85.101038553774799</v>
      </c>
      <c r="O9" s="18"/>
    </row>
    <row r="10" spans="1:15" ht="12" customHeight="1" x14ac:dyDescent="0.2">
      <c r="B10" t="s">
        <v>137</v>
      </c>
      <c r="E10" s="6">
        <v>40.207315429113009</v>
      </c>
      <c r="F10" s="6">
        <v>3.065116517110785</v>
      </c>
      <c r="G10" s="6" t="s">
        <v>232</v>
      </c>
      <c r="H10" s="6">
        <v>73.084382924767539</v>
      </c>
      <c r="I10" s="6">
        <v>55.869351599483579</v>
      </c>
      <c r="J10" s="6" t="s">
        <v>232</v>
      </c>
      <c r="K10" s="6">
        <v>12.788054554005329</v>
      </c>
      <c r="L10" s="6">
        <v>12.241788106652004</v>
      </c>
      <c r="M10" s="6">
        <v>49.948549368529342</v>
      </c>
      <c r="N10" s="6">
        <v>27.908062053200144</v>
      </c>
      <c r="O10" s="18"/>
    </row>
    <row r="11" spans="1:15" ht="12" customHeight="1" x14ac:dyDescent="0.2">
      <c r="B11" t="s">
        <v>138</v>
      </c>
      <c r="E11" s="6">
        <v>41.74447265569281</v>
      </c>
      <c r="F11" s="6">
        <v>55.37275713697084</v>
      </c>
      <c r="G11" s="6">
        <v>73.085820042553934</v>
      </c>
      <c r="H11" s="6">
        <v>55.003625637945618</v>
      </c>
      <c r="I11" s="6">
        <v>32.203028682163747</v>
      </c>
      <c r="J11" s="6">
        <v>33.849182003081417</v>
      </c>
      <c r="K11" s="6">
        <v>62.207132779946846</v>
      </c>
      <c r="L11" s="6">
        <v>47.037706069159753</v>
      </c>
      <c r="M11" s="6">
        <v>39.809161294190446</v>
      </c>
      <c r="N11" s="6">
        <v>44.668297922749865</v>
      </c>
      <c r="O11" s="18"/>
    </row>
    <row r="12" spans="1:15" ht="12" customHeight="1" x14ac:dyDescent="0.2">
      <c r="B12" t="s">
        <v>139</v>
      </c>
      <c r="E12" s="6">
        <v>52.337072503419975</v>
      </c>
      <c r="F12" s="6">
        <v>68.541446055029951</v>
      </c>
      <c r="G12" s="6" t="s">
        <v>232</v>
      </c>
      <c r="H12" s="6">
        <v>83.317665063401833</v>
      </c>
      <c r="I12" s="6">
        <v>79.299269577802391</v>
      </c>
      <c r="J12" s="6">
        <v>78.162509266301456</v>
      </c>
      <c r="K12" s="6" t="s">
        <v>232</v>
      </c>
      <c r="L12" s="6">
        <v>71.329336854406094</v>
      </c>
      <c r="M12" s="6">
        <v>77.298027150376939</v>
      </c>
      <c r="N12" s="6">
        <v>75.23496765493509</v>
      </c>
      <c r="O12" s="18"/>
    </row>
    <row r="13" spans="1:15" x14ac:dyDescent="0.2">
      <c r="B13" s="20"/>
      <c r="E13" s="6"/>
      <c r="F13" s="6"/>
      <c r="G13" s="6"/>
      <c r="H13" s="6"/>
      <c r="I13" s="6"/>
      <c r="J13" s="6"/>
      <c r="K13" s="6"/>
      <c r="L13" s="6"/>
      <c r="M13" s="6"/>
      <c r="N13" s="6"/>
      <c r="O13" s="18"/>
    </row>
    <row r="14" spans="1:15" ht="13.5" customHeight="1" x14ac:dyDescent="0.2">
      <c r="A14" s="21" t="s">
        <v>182</v>
      </c>
      <c r="B14" s="5"/>
      <c r="C14" s="5"/>
      <c r="D14" s="5"/>
      <c r="E14" s="6"/>
      <c r="F14" s="6"/>
      <c r="G14" s="6"/>
      <c r="H14" s="6"/>
      <c r="I14" s="6"/>
      <c r="J14" s="6"/>
      <c r="K14" s="6"/>
      <c r="L14" s="6"/>
      <c r="M14" s="6"/>
      <c r="N14" s="6"/>
      <c r="O14" s="37"/>
    </row>
    <row r="15" spans="1:15" ht="6" customHeight="1" x14ac:dyDescent="0.2">
      <c r="A15" s="21"/>
      <c r="B15" s="5"/>
      <c r="C15" s="5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37"/>
    </row>
    <row r="16" spans="1:15" ht="12" customHeight="1" x14ac:dyDescent="0.2">
      <c r="B16" t="s">
        <v>183</v>
      </c>
      <c r="E16" s="6">
        <v>27.270780628034117</v>
      </c>
      <c r="F16" s="6">
        <v>34.140234971550484</v>
      </c>
      <c r="G16" s="6">
        <v>39.099951568725601</v>
      </c>
      <c r="H16" s="6">
        <v>33.48964905376485</v>
      </c>
      <c r="I16" s="6">
        <v>37.683796450741447</v>
      </c>
      <c r="J16" s="6">
        <v>29.445805493689679</v>
      </c>
      <c r="K16" s="6">
        <v>43.3956852296349</v>
      </c>
      <c r="L16" s="6">
        <v>33.18217230930054</v>
      </c>
      <c r="M16" s="6">
        <v>32.773558243206175</v>
      </c>
      <c r="N16" s="6">
        <v>34.303168846984249</v>
      </c>
      <c r="O16" s="18"/>
    </row>
    <row r="17" spans="1:15" ht="12" customHeight="1" x14ac:dyDescent="0.2">
      <c r="B17" t="s">
        <v>184</v>
      </c>
      <c r="E17" s="6" t="s">
        <v>232</v>
      </c>
      <c r="F17" s="6" t="s">
        <v>232</v>
      </c>
      <c r="G17" s="6" t="s">
        <v>232</v>
      </c>
      <c r="H17" s="6" t="s">
        <v>232</v>
      </c>
      <c r="I17" s="6">
        <v>16.429281340233509</v>
      </c>
      <c r="J17" s="6" t="s">
        <v>232</v>
      </c>
      <c r="K17" s="6" t="s">
        <v>232</v>
      </c>
      <c r="L17" s="6">
        <v>9.3241544271926138</v>
      </c>
      <c r="M17" s="6">
        <v>51.371326564305768</v>
      </c>
      <c r="N17" s="6">
        <v>16.429281340233509</v>
      </c>
      <c r="O17" s="18"/>
    </row>
    <row r="18" spans="1:15" ht="12" customHeight="1" x14ac:dyDescent="0.2">
      <c r="B18" t="s">
        <v>185</v>
      </c>
      <c r="E18" s="6">
        <v>67.902688932396401</v>
      </c>
      <c r="F18" s="6">
        <v>89.469205486136431</v>
      </c>
      <c r="G18" s="6">
        <v>64.97670923168252</v>
      </c>
      <c r="H18" s="6">
        <v>85.285772247922679</v>
      </c>
      <c r="I18" s="6">
        <v>85.567137741061529</v>
      </c>
      <c r="J18" s="6">
        <v>90.63968010937397</v>
      </c>
      <c r="K18" s="6">
        <v>83.338446429009068</v>
      </c>
      <c r="L18" s="6">
        <v>82.951724037232168</v>
      </c>
      <c r="M18" s="6">
        <v>88.834155823927702</v>
      </c>
      <c r="N18" s="6">
        <v>86.277136397356671</v>
      </c>
      <c r="O18" s="18"/>
    </row>
    <row r="19" spans="1:15" ht="12" customHeight="1" x14ac:dyDescent="0.2">
      <c r="B19" t="s">
        <v>186</v>
      </c>
      <c r="E19" s="6" t="s">
        <v>232</v>
      </c>
      <c r="F19" s="6" t="s">
        <v>232</v>
      </c>
      <c r="G19" s="6" t="s">
        <v>232</v>
      </c>
      <c r="H19" s="6" t="s">
        <v>232</v>
      </c>
      <c r="I19" s="6" t="s">
        <v>232</v>
      </c>
      <c r="J19" s="6" t="s">
        <v>232</v>
      </c>
      <c r="K19" s="6" t="s">
        <v>232</v>
      </c>
      <c r="L19" s="6" t="s">
        <v>232</v>
      </c>
      <c r="M19" s="6" t="s">
        <v>232</v>
      </c>
      <c r="N19" s="6" t="s">
        <v>232</v>
      </c>
      <c r="O19" s="18"/>
    </row>
    <row r="20" spans="1:15" ht="12" customHeight="1" x14ac:dyDescent="0.2">
      <c r="B20" t="s">
        <v>187</v>
      </c>
      <c r="E20" s="6" t="s">
        <v>232</v>
      </c>
      <c r="F20" s="6" t="s">
        <v>232</v>
      </c>
      <c r="G20" s="6" t="s">
        <v>232</v>
      </c>
      <c r="H20" s="6" t="s">
        <v>232</v>
      </c>
      <c r="I20" s="6" t="s">
        <v>232</v>
      </c>
      <c r="J20" s="6" t="s">
        <v>232</v>
      </c>
      <c r="K20" s="6" t="s">
        <v>232</v>
      </c>
      <c r="L20" s="6" t="s">
        <v>232</v>
      </c>
      <c r="M20" s="6" t="s">
        <v>232</v>
      </c>
      <c r="N20" s="6" t="s">
        <v>232</v>
      </c>
      <c r="O20" s="18"/>
    </row>
    <row r="21" spans="1:15" ht="12" customHeight="1" x14ac:dyDescent="0.2">
      <c r="B21" t="s">
        <v>188</v>
      </c>
      <c r="E21" s="6">
        <v>66.804235560588907</v>
      </c>
      <c r="F21" s="6">
        <v>67.778164590297024</v>
      </c>
      <c r="G21" s="6" t="s">
        <v>232</v>
      </c>
      <c r="H21" s="6">
        <v>49.321008137245457</v>
      </c>
      <c r="I21" s="6">
        <v>72.57862767854364</v>
      </c>
      <c r="J21" s="6">
        <v>48.305298013245036</v>
      </c>
      <c r="K21" s="6" t="s">
        <v>232</v>
      </c>
      <c r="L21" s="6">
        <v>62.113486723787382</v>
      </c>
      <c r="M21" s="6">
        <v>69.965293380318329</v>
      </c>
      <c r="N21" s="6">
        <v>65.604277506971115</v>
      </c>
      <c r="O21" s="18"/>
    </row>
    <row r="22" spans="1:15" ht="12" customHeight="1" x14ac:dyDescent="0.2">
      <c r="B22" t="s">
        <v>189</v>
      </c>
      <c r="E22" s="6" t="s">
        <v>232</v>
      </c>
      <c r="F22" s="6" t="s">
        <v>232</v>
      </c>
      <c r="G22" s="6" t="s">
        <v>232</v>
      </c>
      <c r="H22" s="6" t="s">
        <v>232</v>
      </c>
      <c r="I22" s="6" t="s">
        <v>232</v>
      </c>
      <c r="J22" s="6" t="s">
        <v>232</v>
      </c>
      <c r="K22" s="6" t="s">
        <v>232</v>
      </c>
      <c r="L22" s="6" t="s">
        <v>232</v>
      </c>
      <c r="M22" s="6" t="s">
        <v>232</v>
      </c>
      <c r="N22" s="6" t="s">
        <v>232</v>
      </c>
      <c r="O22" s="18"/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18"/>
    </row>
    <row r="24" spans="1:15" ht="13.5" customHeight="1" x14ac:dyDescent="0.2">
      <c r="A24" s="4" t="s">
        <v>190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38"/>
    </row>
    <row r="25" spans="1:15" ht="6.75" customHeight="1" x14ac:dyDescent="0.2">
      <c r="A25" s="4"/>
      <c r="E25" s="6"/>
      <c r="F25" s="6"/>
      <c r="G25" s="6"/>
      <c r="H25" s="6"/>
      <c r="I25" s="6"/>
      <c r="J25" s="6"/>
      <c r="K25" s="6"/>
      <c r="L25" s="6"/>
      <c r="M25" s="6"/>
      <c r="N25" s="6"/>
      <c r="O25" s="38"/>
    </row>
    <row r="26" spans="1:15" ht="12" customHeight="1" x14ac:dyDescent="0.2">
      <c r="B26" t="s">
        <v>191</v>
      </c>
      <c r="E26" s="6">
        <v>82.433367036672038</v>
      </c>
      <c r="F26" s="6">
        <v>92.471232633967688</v>
      </c>
      <c r="G26" s="6">
        <v>61.111839880254948</v>
      </c>
      <c r="H26" s="6">
        <v>89.840576087702871</v>
      </c>
      <c r="I26" s="6">
        <v>88.799813468641403</v>
      </c>
      <c r="J26" s="6">
        <v>90.799467292998287</v>
      </c>
      <c r="K26" s="6">
        <v>87.667482039396987</v>
      </c>
      <c r="L26" s="6">
        <v>86.259175741889436</v>
      </c>
      <c r="M26" s="6">
        <v>93.225582135991672</v>
      </c>
      <c r="N26" s="6">
        <v>90.25694574968125</v>
      </c>
      <c r="O26" s="18"/>
    </row>
    <row r="27" spans="1:15" ht="12" customHeight="1" x14ac:dyDescent="0.2">
      <c r="B27" t="s">
        <v>192</v>
      </c>
      <c r="E27" s="6">
        <v>50.692427820191504</v>
      </c>
      <c r="F27" s="6">
        <v>61.052177920719743</v>
      </c>
      <c r="G27" s="6">
        <v>57.816260437137984</v>
      </c>
      <c r="H27" s="6">
        <v>57.406228847219673</v>
      </c>
      <c r="I27" s="6">
        <v>62.576192645591377</v>
      </c>
      <c r="J27" s="6">
        <v>43.777623146859554</v>
      </c>
      <c r="K27" s="6">
        <v>60.586245748840057</v>
      </c>
      <c r="L27" s="6">
        <v>56.848046184034061</v>
      </c>
      <c r="M27" s="6">
        <v>59.24638646215579</v>
      </c>
      <c r="N27" s="6">
        <v>58.402698443690653</v>
      </c>
      <c r="O27" s="18"/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18"/>
    </row>
    <row r="29" spans="1:15" ht="13.5" customHeight="1" x14ac:dyDescent="0.2">
      <c r="A29" s="4" t="s">
        <v>193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38"/>
    </row>
    <row r="30" spans="1:15" ht="6" customHeight="1" x14ac:dyDescent="0.2">
      <c r="A30" s="4"/>
      <c r="E30" s="6"/>
      <c r="F30" s="6"/>
      <c r="G30" s="6"/>
      <c r="H30" s="6"/>
      <c r="I30" s="6"/>
      <c r="J30" s="6"/>
      <c r="K30" s="6"/>
      <c r="L30" s="6"/>
      <c r="M30" s="6"/>
      <c r="N30" s="6"/>
      <c r="O30" s="38"/>
    </row>
    <row r="31" spans="1:15" ht="12" customHeight="1" x14ac:dyDescent="0.2">
      <c r="B31" t="s">
        <v>203</v>
      </c>
      <c r="E31" s="6">
        <v>107.98944624070739</v>
      </c>
      <c r="F31" s="6">
        <v>116.05070758072833</v>
      </c>
      <c r="G31" s="6">
        <v>126.48990768420487</v>
      </c>
      <c r="H31" s="6">
        <v>116.53013953701732</v>
      </c>
      <c r="I31" s="6">
        <v>108.48284738951627</v>
      </c>
      <c r="J31" s="6">
        <v>120.13983723814134</v>
      </c>
      <c r="K31" s="6">
        <v>110.32288348635929</v>
      </c>
      <c r="L31" s="6">
        <v>111.02641292581382</v>
      </c>
      <c r="M31" s="6">
        <v>118.24161422102034</v>
      </c>
      <c r="N31" s="6">
        <v>115.04300504385623</v>
      </c>
      <c r="O31" s="18"/>
    </row>
    <row r="32" spans="1:15" ht="12" customHeight="1" x14ac:dyDescent="0.2">
      <c r="B32" t="s">
        <v>194</v>
      </c>
      <c r="E32" s="6">
        <v>69.093356491532788</v>
      </c>
      <c r="F32" s="6">
        <v>68.564382851002335</v>
      </c>
      <c r="G32" s="6" t="s">
        <v>232</v>
      </c>
      <c r="H32" s="6">
        <v>81.232473999986027</v>
      </c>
      <c r="I32" s="6">
        <v>53.433269628921799</v>
      </c>
      <c r="J32" s="6">
        <v>67.403898421129071</v>
      </c>
      <c r="K32" s="6">
        <v>53.264281965359928</v>
      </c>
      <c r="L32" s="6">
        <v>79.075088077885056</v>
      </c>
      <c r="M32" s="6">
        <v>65.537908347640254</v>
      </c>
      <c r="N32" s="6">
        <v>73.06488943012549</v>
      </c>
      <c r="O32" s="18"/>
    </row>
    <row r="33" spans="2:15" s="15" customFormat="1" ht="12" customHeight="1" x14ac:dyDescent="0.2">
      <c r="B33" s="15" t="s">
        <v>204</v>
      </c>
      <c r="E33" s="42">
        <v>107.96203856204811</v>
      </c>
      <c r="F33" s="42">
        <v>116.01408377164748</v>
      </c>
      <c r="G33" s="42">
        <v>126.48990768420487</v>
      </c>
      <c r="H33" s="42">
        <v>116.41540740717198</v>
      </c>
      <c r="I33" s="42">
        <v>108.42977255240248</v>
      </c>
      <c r="J33" s="42">
        <v>119.84883657297773</v>
      </c>
      <c r="K33" s="42">
        <v>110.12119131125756</v>
      </c>
      <c r="L33" s="42">
        <v>110.9035674934898</v>
      </c>
      <c r="M33" s="42">
        <v>118.1796761637748</v>
      </c>
      <c r="N33" s="42">
        <v>114.94524787709926</v>
      </c>
      <c r="O33" s="43"/>
    </row>
    <row r="34" spans="2:15" ht="12" customHeight="1" x14ac:dyDescent="0.2">
      <c r="B34" t="s">
        <v>195</v>
      </c>
      <c r="E34" s="6">
        <v>42.022445362785959</v>
      </c>
      <c r="F34" s="6">
        <v>48.661278111850862</v>
      </c>
      <c r="G34" s="6">
        <v>45.639227169646688</v>
      </c>
      <c r="H34" s="6">
        <v>47.041930795263362</v>
      </c>
      <c r="I34" s="6">
        <v>49.403299497718201</v>
      </c>
      <c r="J34" s="6">
        <v>43.165010284518786</v>
      </c>
      <c r="K34" s="6">
        <v>47.205261046573767</v>
      </c>
      <c r="L34" s="6">
        <v>45.888498402256687</v>
      </c>
      <c r="M34" s="6">
        <v>48.084951348962804</v>
      </c>
      <c r="N34" s="6">
        <v>47.213453576897912</v>
      </c>
      <c r="O34" s="18"/>
    </row>
    <row r="35" spans="2:15" ht="12" customHeight="1" x14ac:dyDescent="0.2">
      <c r="B35" t="s">
        <v>196</v>
      </c>
      <c r="E35" s="6">
        <v>35.509060943032608</v>
      </c>
      <c r="F35" s="6">
        <v>38.384026970800114</v>
      </c>
      <c r="G35" s="6">
        <v>47.500563293646941</v>
      </c>
      <c r="H35" s="6">
        <v>38.820248501886923</v>
      </c>
      <c r="I35" s="6">
        <v>47.075146882084432</v>
      </c>
      <c r="J35" s="6">
        <v>19.627528534403414</v>
      </c>
      <c r="K35" s="6">
        <v>44.763395471667657</v>
      </c>
      <c r="L35" s="6">
        <v>33.905575475684536</v>
      </c>
      <c r="M35" s="6">
        <v>41.829916651612116</v>
      </c>
      <c r="N35" s="6">
        <v>38.707631840671169</v>
      </c>
      <c r="O35" s="18"/>
    </row>
    <row r="36" spans="2:15" ht="12" customHeight="1" x14ac:dyDescent="0.2">
      <c r="B36" t="s">
        <v>197</v>
      </c>
      <c r="E36" s="6" t="s">
        <v>232</v>
      </c>
      <c r="F36" s="6" t="s">
        <v>232</v>
      </c>
      <c r="G36" s="6" t="s">
        <v>232</v>
      </c>
      <c r="H36" s="6" t="s">
        <v>232</v>
      </c>
      <c r="I36" s="6" t="s">
        <v>232</v>
      </c>
      <c r="J36" s="6" t="s">
        <v>232</v>
      </c>
      <c r="K36" s="6" t="s">
        <v>232</v>
      </c>
      <c r="L36" s="6" t="s">
        <v>232</v>
      </c>
      <c r="M36" s="6" t="s">
        <v>232</v>
      </c>
      <c r="N36" s="6" t="s">
        <v>232</v>
      </c>
      <c r="O36" s="18"/>
    </row>
  </sheetData>
  <mergeCells count="3">
    <mergeCell ref="D2:M2"/>
    <mergeCell ref="D3:M3"/>
    <mergeCell ref="D1:M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22</vt:i4>
      </vt:variant>
    </vt:vector>
  </HeadingPairs>
  <TitlesOfParts>
    <vt:vector size="22" baseType="lpstr"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HANGLER, Johannes</cp:lastModifiedBy>
  <cp:lastPrinted>2009-04-08T06:52:43Z</cp:lastPrinted>
  <dcterms:created xsi:type="dcterms:W3CDTF">1998-08-12T09:23:31Z</dcterms:created>
  <dcterms:modified xsi:type="dcterms:W3CDTF">2024-01-15T11:32:39Z</dcterms:modified>
</cp:coreProperties>
</file>